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THULAKSHMI\Desktop\"/>
    </mc:Choice>
  </mc:AlternateContent>
  <xr:revisionPtr revIDLastSave="0" documentId="13_ncr:1_{6E7EE6E4-C430-4822-B5F9-1B15E52A47F0}" xr6:coauthVersionLast="43" xr6:coauthVersionMax="43" xr10:uidLastSave="{00000000-0000-0000-0000-000000000000}"/>
  <bookViews>
    <workbookView xWindow="-108" yWindow="-108" windowWidth="23256" windowHeight="12576" firstSheet="2" activeTab="9" xr2:uid="{F24A2AAA-02BA-476C-98FA-36481C085CC9}"/>
  </bookViews>
  <sheets>
    <sheet name="P.I" sheetId="1" r:id="rId1"/>
    <sheet name="SCI P.I" sheetId="3" r:id="rId2"/>
    <sheet name="COMM P.I" sheetId="4" r:id="rId3"/>
    <sheet name="Sheet5" sheetId="5" r:id="rId4"/>
    <sheet name="Sheet6" sheetId="6" r:id="rId5"/>
    <sheet name=" SCI TOPPERS" sheetId="7" r:id="rId6"/>
    <sheet name="COMM TOPPERS" sheetId="8" r:id="rId7"/>
    <sheet name="ALL A1" sheetId="9" r:id="rId8"/>
    <sheet name="TEACHERWISE" sheetId="14" r:id="rId9"/>
    <sheet name="KVS MERIT 1.5%" sheetId="15" r:id="rId10"/>
    <sheet name="Sheet12" sheetId="12" r:id="rId11"/>
  </sheets>
  <definedNames>
    <definedName name="_xlnm.Print_Area" localSheetId="5">' SCI TOPPERS'!$A$1:$M$11</definedName>
    <definedName name="_xlnm.Print_Area" localSheetId="7">'ALL A1'!$A$1:$O$14</definedName>
    <definedName name="_xlnm.Print_Area" localSheetId="2">'COMM P.I'!$A$1:$S$20</definedName>
    <definedName name="_xlnm.Print_Area" localSheetId="6">'COMM TOPPERS'!$A$1:$S$24</definedName>
    <definedName name="_xlnm.Print_Area" localSheetId="9">'KVS MERIT 1.5%'!$A$1:$M$9</definedName>
    <definedName name="_xlnm.Print_Area" localSheetId="1">'SCI P.I'!$A$1:$R$13</definedName>
    <definedName name="_xlnm.Print_Area" localSheetId="10">Sheet12!$A$1:$D$43</definedName>
    <definedName name="_xlnm.Print_Area" localSheetId="3">Sheet5!$A$1:$P$7</definedName>
    <definedName name="_xlnm.Print_Area" localSheetId="4">Sheet6!$A$1:$S$13</definedName>
    <definedName name="_xlnm.Print_Area" localSheetId="8">TEACHERWISE!$A$1:$T$25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0" i="14" l="1"/>
  <c r="R19" i="14"/>
  <c r="P19" i="14"/>
  <c r="P18" i="14"/>
  <c r="R18" i="14" s="1"/>
  <c r="R17" i="14"/>
  <c r="P17" i="14"/>
  <c r="P16" i="14"/>
  <c r="R16" i="14" s="1"/>
  <c r="R15" i="14"/>
  <c r="P15" i="14"/>
  <c r="F15" i="14"/>
  <c r="R14" i="14"/>
  <c r="F14" i="14"/>
  <c r="S13" i="14"/>
  <c r="P13" i="14"/>
  <c r="R13" i="14" s="1"/>
  <c r="F13" i="14"/>
  <c r="R12" i="14"/>
  <c r="P12" i="14"/>
  <c r="F12" i="14"/>
  <c r="R11" i="14"/>
  <c r="P11" i="14"/>
  <c r="F11" i="14"/>
  <c r="P10" i="14"/>
  <c r="R10" i="14" s="1"/>
  <c r="R9" i="14"/>
  <c r="P9" i="14"/>
  <c r="F9" i="14"/>
  <c r="R8" i="14"/>
  <c r="P8" i="14"/>
  <c r="F8" i="14"/>
  <c r="P7" i="14"/>
  <c r="P20" i="14" s="1"/>
  <c r="R6" i="14"/>
  <c r="P6" i="14"/>
  <c r="R20" i="14" l="1"/>
  <c r="R7" i="14"/>
</calcChain>
</file>

<file path=xl/sharedStrings.xml><?xml version="1.0" encoding="utf-8"?>
<sst xmlns="http://schemas.openxmlformats.org/spreadsheetml/2006/main" count="265" uniqueCount="119">
  <si>
    <t>PROFORMA - 12(a)</t>
  </si>
  <si>
    <t>KENDRIYA VIDYALAYA SANGATHAN, REGIONAL OFFICE ERNAKULAM</t>
  </si>
  <si>
    <t>ANALYSIS OF CBSE RESULT : 2018 - 2019</t>
  </si>
  <si>
    <t>OVERALL RESULT OF THE REGION - AISSCE : CLASS XII (ALL STREAMS)</t>
  </si>
  <si>
    <t>Sponsoring agency</t>
  </si>
  <si>
    <t>State</t>
  </si>
  <si>
    <t>Name of the KV</t>
  </si>
  <si>
    <t>B/G</t>
  </si>
  <si>
    <t>No. of students</t>
  </si>
  <si>
    <t>Pass %</t>
  </si>
  <si>
    <t>Number of passed students securing %ge between (Out of 500)</t>
  </si>
  <si>
    <t>P.I.</t>
  </si>
  <si>
    <t>Appe-
ared</t>
  </si>
  <si>
    <t>Passed</t>
  </si>
  <si>
    <t>Failed</t>
  </si>
  <si>
    <t>Comp-
atment</t>
  </si>
  <si>
    <t>33% to 44.9%</t>
  </si>
  <si>
    <t>45% to  59.9%</t>
  </si>
  <si>
    <t>60% to  74.9%</t>
  </si>
  <si>
    <t>75% to 89.9%</t>
  </si>
  <si>
    <t>90% &amp; above</t>
  </si>
  <si>
    <t>CIVIL</t>
  </si>
  <si>
    <t>KERALA</t>
  </si>
  <si>
    <t>PALAKKAD No.1</t>
  </si>
  <si>
    <t>B</t>
  </si>
  <si>
    <t>G</t>
  </si>
  <si>
    <t>Tot</t>
  </si>
  <si>
    <t>PROFORMA - 12(a) - Sci</t>
  </si>
  <si>
    <t>OVERALL RESULT OF THE REGION - AISSCE : CLASS XII (SCIENCE STREAMS)</t>
  </si>
  <si>
    <t>PROFORMA - 12(a) - Com</t>
  </si>
  <si>
    <t>OVERALL RESULT OF THE REGION - AISSCE : CLASS XII (COMMERCE STREAMS)</t>
  </si>
  <si>
    <t>PROFORMA - 12(b)</t>
  </si>
  <si>
    <t>Statement of number of students appeared and pased (Boys/Girls) - Class XII - OVERALL</t>
  </si>
  <si>
    <t>KV Name</t>
  </si>
  <si>
    <t>Appeared</t>
  </si>
  <si>
    <t>Boys</t>
  </si>
  <si>
    <t>Girls</t>
  </si>
  <si>
    <t>Total</t>
  </si>
  <si>
    <t>%</t>
  </si>
  <si>
    <t>PROFORMA - 12(c)</t>
  </si>
  <si>
    <t>Statement of number of students appeared and pased (Boys/Girls) - Class XII : SCIENCE</t>
  </si>
  <si>
    <t>PROFORMA - 12(d)</t>
  </si>
  <si>
    <t>Statement of number of students appeared and pased (Boys/Girls) - Class XII : COMMERCE</t>
  </si>
  <si>
    <t>PROFORMA - 12(g)</t>
  </si>
  <si>
    <t>LIST OF TOPPERS IN CBSE EXAM - Class XII : Science stream</t>
  </si>
  <si>
    <t>Position</t>
  </si>
  <si>
    <t>Name of the student</t>
  </si>
  <si>
    <t>Marks Obtained</t>
  </si>
  <si>
    <t>Marks in %</t>
  </si>
  <si>
    <t>SWETHA MOHAN</t>
  </si>
  <si>
    <t>GOPIKA S NAIR</t>
  </si>
  <si>
    <t>MAHIMA VARMA</t>
  </si>
  <si>
    <t>ARYA CHANDRAN T H</t>
  </si>
  <si>
    <t>A MALAVIKA</t>
  </si>
  <si>
    <t>R S VISMAYA</t>
  </si>
  <si>
    <t>GOPIKA MOHAN</t>
  </si>
  <si>
    <t>PROFORMA - 12(h)</t>
  </si>
  <si>
    <t>LIST OF TOPPERS IN CBSE EXAM - Class XII : Commerce stream</t>
  </si>
  <si>
    <t>DIVYA R</t>
  </si>
  <si>
    <t>PROFORMA - 12(p)</t>
  </si>
  <si>
    <t>LIST OF STUDENTS WHO SECURED A1 GRADE IN ALL SUBJECTS - CLASS XII</t>
  </si>
  <si>
    <t>Sl. No.</t>
  </si>
  <si>
    <t>Student Name</t>
  </si>
  <si>
    <t>Grade</t>
  </si>
  <si>
    <t>A1</t>
  </si>
  <si>
    <t>KV PALAKKAD No.1</t>
  </si>
  <si>
    <t>SUNAYA SUGUNAN</t>
  </si>
  <si>
    <t>STREAM</t>
  </si>
  <si>
    <t>SCIENCE</t>
  </si>
  <si>
    <t>COMMERCE</t>
  </si>
  <si>
    <t>KENDRIYA VIDYALAYA SANGATHAN, ERNAKULAM REGION</t>
  </si>
  <si>
    <t>TEACHER WISE ANALYSIS OF CLASS-XII BOARD EXAMINATION 2019</t>
  </si>
  <si>
    <t>NAME OF THE K.V.: KV NO. 1, PALAKKAD</t>
  </si>
  <si>
    <t>Sl. 
No.</t>
  </si>
  <si>
    <t xml:space="preserve">Name of the Teacher with designation
</t>
  </si>
  <si>
    <t xml:space="preserve">Subject
</t>
  </si>
  <si>
    <t>Number of students</t>
  </si>
  <si>
    <t>Number of students secured</t>
  </si>
  <si>
    <t xml:space="preserve">Total of A1 to E (N) [should tally with total number of students appeared]
</t>
  </si>
  <si>
    <t>Total Weightage (N x W)</t>
  </si>
  <si>
    <t>P.I</t>
  </si>
  <si>
    <r>
      <rPr>
        <b/>
        <sz val="11"/>
        <color rgb="FFFF0000"/>
        <rFont val="Calibri"/>
        <family val="2"/>
        <scheme val="minor"/>
      </rPr>
      <t>Appeared</t>
    </r>
    <r>
      <rPr>
        <b/>
        <sz val="11"/>
        <color theme="1"/>
        <rFont val="Calibri"/>
        <family val="2"/>
        <scheme val="minor"/>
      </rPr>
      <t xml:space="preserve"> (all sections together)</t>
    </r>
  </si>
  <si>
    <r>
      <rPr>
        <b/>
        <sz val="11"/>
        <color rgb="FFFF0000"/>
        <rFont val="Calibri"/>
        <family val="2"/>
        <scheme val="minor"/>
      </rPr>
      <t>Passed</t>
    </r>
    <r>
      <rPr>
        <b/>
        <sz val="11"/>
        <color theme="1"/>
        <rFont val="Calibri"/>
        <family val="2"/>
        <scheme val="minor"/>
      </rPr>
      <t xml:space="preserve"> (all sections together)</t>
    </r>
  </si>
  <si>
    <t>Pass percentage</t>
  </si>
  <si>
    <t>A2</t>
  </si>
  <si>
    <t>B1</t>
  </si>
  <si>
    <t>B2</t>
  </si>
  <si>
    <t>C1</t>
  </si>
  <si>
    <t>C2</t>
  </si>
  <si>
    <t>D1</t>
  </si>
  <si>
    <t>D2</t>
  </si>
  <si>
    <t>E</t>
  </si>
  <si>
    <t>MR VISHWANATHAN,  PGT ENG</t>
  </si>
  <si>
    <t>ENGLISH</t>
  </si>
  <si>
    <t>MRS P.K.SHOBHANA, PGT HINDI</t>
  </si>
  <si>
    <t>HINDI</t>
  </si>
  <si>
    <t>MRS K.R.MONY, PGT PHYSICS</t>
  </si>
  <si>
    <t>PHYSICS</t>
  </si>
  <si>
    <t>MRS M.MUTHULAKSHMI, PGT BIO</t>
  </si>
  <si>
    <t>BIOLOGY</t>
  </si>
  <si>
    <t>MRS VIDYA .R.PRABHU PGT COMPUTER SCIENCE</t>
  </si>
  <si>
    <t>COMPUTER SCIENCE</t>
  </si>
  <si>
    <t>MRS A.RAJALAKSHMI, PGT MATHS</t>
  </si>
  <si>
    <t>MATHS</t>
  </si>
  <si>
    <t>MRS A.JYOTHI, PGT PHY</t>
  </si>
  <si>
    <t>MS V. R.JAYASREE, PGT CHEMISTRY</t>
  </si>
  <si>
    <t>CHEMISTRY</t>
  </si>
  <si>
    <t>MRS AHKILESWARI.K.P PGT BIOLOGY</t>
  </si>
  <si>
    <t>MRS SINIMOL.K.P PGT MATHS</t>
  </si>
  <si>
    <t>MRS SHEEJA.M.K , PGT COMMERCE</t>
  </si>
  <si>
    <t>ACCOUNTANCY</t>
  </si>
  <si>
    <t>BUSINESS STUDIES</t>
  </si>
  <si>
    <t>MR.K.CHANDRAKANTH, PGT ECONOMICS</t>
  </si>
  <si>
    <t>ECONOMICS</t>
  </si>
  <si>
    <t>MRS SHEEJA .C PGT GEO</t>
  </si>
  <si>
    <t>GEOGRAPHY</t>
  </si>
  <si>
    <t>P.I OF SCHOOL:</t>
  </si>
  <si>
    <t>KVS MERIT CANDIDATES -TOP  1.5%</t>
  </si>
  <si>
    <t>COMMERSE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</si>
</sst>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theme="5" tint="-0.249977111117893"/>
      <name val="Times New Roman"/>
      <family val="1"/>
    </font>
    <font>
      <b/>
      <sz val="14"/>
      <color indexed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9" fillId="2" borderId="2" xfId="0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/>
    </xf>
    <xf numFmtId="2" fontId="9" fillId="0" borderId="2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4" fillId="0" borderId="0" xfId="1"/>
    <xf numFmtId="0" fontId="8" fillId="0" borderId="7" xfId="1" applyFont="1" applyFill="1" applyBorder="1" applyProtection="1"/>
    <xf numFmtId="0" fontId="8" fillId="0" borderId="7" xfId="1" applyFont="1" applyBorder="1" applyAlignment="1" applyProtection="1"/>
    <xf numFmtId="0" fontId="8" fillId="0" borderId="7" xfId="1" applyFont="1" applyBorder="1" applyProtection="1"/>
    <xf numFmtId="0" fontId="8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7" xfId="1" applyFont="1" applyBorder="1" applyAlignment="1" applyProtection="1"/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wrapText="1"/>
    </xf>
    <xf numFmtId="2" fontId="7" fillId="0" borderId="2" xfId="1" applyNumberFormat="1" applyFont="1" applyFill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wrapText="1"/>
    </xf>
    <xf numFmtId="0" fontId="2" fillId="0" borderId="0" xfId="0" applyFont="1" applyAlignment="1">
      <alignment wrapText="1"/>
    </xf>
    <xf numFmtId="0" fontId="7" fillId="0" borderId="2" xfId="0" applyFont="1" applyFill="1" applyBorder="1"/>
    <xf numFmtId="0" fontId="1" fillId="0" borderId="0" xfId="0" applyFont="1"/>
    <xf numFmtId="0" fontId="7" fillId="0" borderId="7" xfId="1" applyFont="1" applyFill="1" applyBorder="1" applyProtection="1"/>
    <xf numFmtId="0" fontId="1" fillId="0" borderId="0" xfId="0" applyFont="1" applyFill="1"/>
    <xf numFmtId="0" fontId="7" fillId="0" borderId="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wrapText="1"/>
    </xf>
    <xf numFmtId="0" fontId="7" fillId="0" borderId="2" xfId="1" applyFont="1" applyBorder="1" applyAlignment="1" applyProtection="1">
      <alignment horizontal="left" vertical="center"/>
    </xf>
    <xf numFmtId="164" fontId="7" fillId="0" borderId="2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top" wrapText="1"/>
    </xf>
    <xf numFmtId="2" fontId="7" fillId="0" borderId="2" xfId="1" applyNumberFormat="1" applyFont="1" applyBorder="1" applyAlignment="1" applyProtection="1">
      <alignment horizontal="center" vertical="center"/>
    </xf>
    <xf numFmtId="2" fontId="7" fillId="0" borderId="4" xfId="1" applyNumberFormat="1" applyFont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2" fontId="19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8" fillId="0" borderId="2" xfId="0" applyFont="1" applyBorder="1"/>
    <xf numFmtId="2" fontId="18" fillId="0" borderId="2" xfId="0" applyNumberFormat="1" applyFont="1" applyBorder="1"/>
    <xf numFmtId="2" fontId="17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indent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right" vertical="center" indent="1"/>
    </xf>
    <xf numFmtId="0" fontId="9" fillId="0" borderId="0" xfId="1" applyFont="1" applyBorder="1" applyAlignment="1" applyProtection="1">
      <alignment horizontal="right" vertical="center" indent="1"/>
    </xf>
    <xf numFmtId="0" fontId="1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right" vertical="center" indent="1"/>
    </xf>
    <xf numFmtId="0" fontId="4" fillId="0" borderId="0" xfId="1" applyBorder="1" applyAlignment="1" applyProtection="1">
      <alignment horizontal="right" vertical="center" indent="1"/>
    </xf>
    <xf numFmtId="0" fontId="9" fillId="0" borderId="2" xfId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right" vertical="center" indent="1"/>
    </xf>
    <xf numFmtId="0" fontId="8" fillId="0" borderId="0" xfId="1" applyFont="1" applyBorder="1" applyAlignment="1">
      <alignment horizontal="right" vertical="center" inden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Border="1" applyAlignment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right" vertical="center" inden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</cellXfs>
  <cellStyles count="2">
    <cellStyle name="Normal" xfId="0" builtinId="0"/>
    <cellStyle name="Normal 2" xfId="1" xr:uid="{E98BBD7E-85B9-419C-BD02-03E7A9DCE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6724-4575-4155-B84F-03D17D513C6F}">
  <dimension ref="A1:U11"/>
  <sheetViews>
    <sheetView topLeftCell="A4" zoomScaleNormal="100" workbookViewId="0">
      <selection activeCell="P9" sqref="P9"/>
    </sheetView>
  </sheetViews>
  <sheetFormatPr defaultRowHeight="14.4" x14ac:dyDescent="0.3"/>
  <cols>
    <col min="1" max="1" width="8.88671875" style="16"/>
    <col min="2" max="2" width="2.44140625" style="16" customWidth="1"/>
    <col min="3" max="4" width="8.88671875" style="16"/>
    <col min="5" max="5" width="8.109375" style="16" customWidth="1"/>
    <col min="6" max="6" width="7.21875" style="16" customWidth="1"/>
    <col min="7" max="8" width="6.88671875" style="16" customWidth="1"/>
    <col min="9" max="9" width="6.6640625" style="16" customWidth="1"/>
    <col min="10" max="16" width="8.88671875" style="16"/>
  </cols>
  <sheetData>
    <row r="1" spans="1:21" s="4" customFormat="1" ht="45" customHeigh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2"/>
      <c r="R1" s="3"/>
      <c r="S1" s="2"/>
      <c r="T1" s="2"/>
      <c r="U1" s="2"/>
    </row>
    <row r="2" spans="1:21" s="4" customFormat="1" ht="45" customHeight="1" x14ac:dyDescent="0.3">
      <c r="A2" s="104" t="s">
        <v>1</v>
      </c>
      <c r="B2" s="104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5"/>
      <c r="R2" s="5"/>
      <c r="S2" s="5"/>
      <c r="T2" s="5"/>
      <c r="U2" s="5"/>
    </row>
    <row r="3" spans="1:21" s="4" customFormat="1" ht="45" customHeight="1" x14ac:dyDescent="0.3">
      <c r="A3" s="104" t="s">
        <v>2</v>
      </c>
      <c r="B3" s="104"/>
      <c r="C3" s="104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5"/>
      <c r="R3" s="5"/>
      <c r="S3" s="5"/>
      <c r="T3" s="5"/>
      <c r="U3" s="5"/>
    </row>
    <row r="4" spans="1:21" s="4" customFormat="1" ht="45" customHeight="1" x14ac:dyDescent="0.3">
      <c r="A4" s="104" t="s">
        <v>3</v>
      </c>
      <c r="B4" s="104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6"/>
      <c r="R4" s="6"/>
      <c r="S4" s="6"/>
      <c r="T4" s="6"/>
      <c r="U4" s="6"/>
    </row>
    <row r="5" spans="1:21" s="9" customFormat="1" ht="19.8" customHeight="1" x14ac:dyDescent="0.3">
      <c r="A5" s="105"/>
      <c r="B5" s="105"/>
      <c r="C5" s="10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8"/>
      <c r="R5" s="8"/>
      <c r="S5" s="7"/>
      <c r="T5" s="8"/>
      <c r="U5" s="8"/>
    </row>
    <row r="6" spans="1:21" s="10" customFormat="1" ht="45" customHeight="1" x14ac:dyDescent="0.3">
      <c r="A6" s="87" t="s">
        <v>4</v>
      </c>
      <c r="B6" s="88"/>
      <c r="C6" s="85" t="s">
        <v>5</v>
      </c>
      <c r="D6" s="102" t="s">
        <v>6</v>
      </c>
      <c r="E6" s="85" t="s">
        <v>7</v>
      </c>
      <c r="F6" s="85" t="s">
        <v>8</v>
      </c>
      <c r="G6" s="85"/>
      <c r="H6" s="85"/>
      <c r="I6" s="85"/>
      <c r="J6" s="85" t="s">
        <v>9</v>
      </c>
      <c r="K6" s="85" t="s">
        <v>10</v>
      </c>
      <c r="L6" s="85"/>
      <c r="M6" s="85"/>
      <c r="N6" s="85"/>
      <c r="O6" s="85"/>
      <c r="P6" s="86" t="s">
        <v>11</v>
      </c>
    </row>
    <row r="7" spans="1:21" s="10" customFormat="1" ht="45" customHeight="1" x14ac:dyDescent="0.3">
      <c r="A7" s="89"/>
      <c r="B7" s="90"/>
      <c r="C7" s="85"/>
      <c r="D7" s="102"/>
      <c r="E7" s="85"/>
      <c r="F7" s="85" t="s">
        <v>12</v>
      </c>
      <c r="G7" s="85" t="s">
        <v>13</v>
      </c>
      <c r="H7" s="85" t="s">
        <v>14</v>
      </c>
      <c r="I7" s="85" t="s">
        <v>15</v>
      </c>
      <c r="J7" s="85"/>
      <c r="K7" s="85" t="s">
        <v>16</v>
      </c>
      <c r="L7" s="85" t="s">
        <v>17</v>
      </c>
      <c r="M7" s="85" t="s">
        <v>18</v>
      </c>
      <c r="N7" s="85" t="s">
        <v>19</v>
      </c>
      <c r="O7" s="85" t="s">
        <v>20</v>
      </c>
      <c r="P7" s="86"/>
    </row>
    <row r="8" spans="1:21" s="10" customFormat="1" ht="45" customHeight="1" x14ac:dyDescent="0.3">
      <c r="A8" s="91"/>
      <c r="B8" s="92"/>
      <c r="C8" s="85"/>
      <c r="D8" s="102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</row>
    <row r="9" spans="1:21" s="1" customFormat="1" ht="45" customHeight="1" x14ac:dyDescent="0.35">
      <c r="A9" s="93" t="s">
        <v>21</v>
      </c>
      <c r="B9" s="94"/>
      <c r="C9" s="99" t="s">
        <v>22</v>
      </c>
      <c r="D9" s="99" t="s">
        <v>23</v>
      </c>
      <c r="E9" s="11" t="s">
        <v>24</v>
      </c>
      <c r="F9" s="13">
        <v>46</v>
      </c>
      <c r="G9" s="13">
        <v>46</v>
      </c>
      <c r="H9" s="13">
        <v>0</v>
      </c>
      <c r="I9" s="13">
        <v>0</v>
      </c>
      <c r="J9" s="14">
        <v>100</v>
      </c>
      <c r="K9" s="13">
        <v>0</v>
      </c>
      <c r="L9" s="13">
        <v>0</v>
      </c>
      <c r="M9" s="13">
        <v>20</v>
      </c>
      <c r="N9" s="13">
        <v>23</v>
      </c>
      <c r="O9" s="13">
        <v>3</v>
      </c>
      <c r="P9" s="15">
        <v>71.63</v>
      </c>
    </row>
    <row r="10" spans="1:21" s="1" customFormat="1" ht="45" customHeight="1" x14ac:dyDescent="0.35">
      <c r="A10" s="95"/>
      <c r="B10" s="96"/>
      <c r="C10" s="100"/>
      <c r="D10" s="100"/>
      <c r="E10" s="11" t="s">
        <v>25</v>
      </c>
      <c r="F10" s="13">
        <v>56</v>
      </c>
      <c r="G10" s="13">
        <v>56</v>
      </c>
      <c r="H10" s="13">
        <v>0</v>
      </c>
      <c r="I10" s="13">
        <v>0</v>
      </c>
      <c r="J10" s="14">
        <v>100</v>
      </c>
      <c r="K10" s="13">
        <v>0</v>
      </c>
      <c r="L10" s="13">
        <v>0</v>
      </c>
      <c r="M10" s="13">
        <v>12</v>
      </c>
      <c r="N10" s="13">
        <v>27</v>
      </c>
      <c r="O10" s="13">
        <v>17</v>
      </c>
      <c r="P10" s="15">
        <v>82.46</v>
      </c>
    </row>
    <row r="11" spans="1:21" s="1" customFormat="1" ht="45" customHeight="1" x14ac:dyDescent="0.35">
      <c r="A11" s="97"/>
      <c r="B11" s="98"/>
      <c r="C11" s="101"/>
      <c r="D11" s="101"/>
      <c r="E11" s="11" t="s">
        <v>26</v>
      </c>
      <c r="F11" s="13">
        <v>102</v>
      </c>
      <c r="G11" s="13">
        <v>102</v>
      </c>
      <c r="H11" s="13">
        <v>0</v>
      </c>
      <c r="I11" s="13">
        <v>0</v>
      </c>
      <c r="J11" s="14">
        <v>100</v>
      </c>
      <c r="K11" s="13">
        <v>0</v>
      </c>
      <c r="L11" s="13">
        <v>0</v>
      </c>
      <c r="M11" s="13">
        <v>32</v>
      </c>
      <c r="N11" s="13">
        <v>50</v>
      </c>
      <c r="O11" s="13">
        <v>20</v>
      </c>
      <c r="P11" s="15">
        <v>77.569999999999993</v>
      </c>
    </row>
  </sheetData>
  <mergeCells count="25">
    <mergeCell ref="D6:D8"/>
    <mergeCell ref="E6:E8"/>
    <mergeCell ref="F6:I6"/>
    <mergeCell ref="J6:J8"/>
    <mergeCell ref="A1:P1"/>
    <mergeCell ref="A2:P2"/>
    <mergeCell ref="A3:P3"/>
    <mergeCell ref="A4:P4"/>
    <mergeCell ref="A5:P5"/>
    <mergeCell ref="K6:O6"/>
    <mergeCell ref="P6:P8"/>
    <mergeCell ref="A6:B8"/>
    <mergeCell ref="A9:B11"/>
    <mergeCell ref="F7:F8"/>
    <mergeCell ref="G7:G8"/>
    <mergeCell ref="H7:H8"/>
    <mergeCell ref="M7:M8"/>
    <mergeCell ref="N7:N8"/>
    <mergeCell ref="O7:O8"/>
    <mergeCell ref="C9:C11"/>
    <mergeCell ref="D9:D11"/>
    <mergeCell ref="I7:I8"/>
    <mergeCell ref="K7:K8"/>
    <mergeCell ref="L7:L8"/>
    <mergeCell ref="C6:C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4CCB-3B54-491B-B7F2-5D3F736E5EE0}">
  <dimension ref="A1:F9"/>
  <sheetViews>
    <sheetView tabSelected="1" view="pageBreakPreview" zoomScale="60" zoomScaleNormal="100" workbookViewId="0">
      <selection activeCell="C14" sqref="C14"/>
    </sheetView>
  </sheetViews>
  <sheetFormatPr defaultRowHeight="14.4" x14ac:dyDescent="0.3"/>
  <cols>
    <col min="1" max="1" width="1.6640625" style="32" customWidth="1"/>
    <col min="2" max="2" width="15.109375" style="32" customWidth="1"/>
    <col min="3" max="3" width="27.6640625" style="32" customWidth="1"/>
    <col min="4" max="4" width="40.44140625" style="32" customWidth="1"/>
    <col min="5" max="5" width="15.5546875" style="32" customWidth="1"/>
    <col min="6" max="6" width="24.88671875" style="32" customWidth="1"/>
  </cols>
  <sheetData>
    <row r="1" spans="1:6" ht="28.2" customHeight="1" x14ac:dyDescent="0.3">
      <c r="A1" s="140" t="s">
        <v>43</v>
      </c>
      <c r="B1" s="141"/>
      <c r="C1" s="141"/>
      <c r="D1" s="141"/>
      <c r="E1" s="141"/>
      <c r="F1" s="141"/>
    </row>
    <row r="2" spans="1:6" ht="31.2" customHeight="1" x14ac:dyDescent="0.3">
      <c r="A2" s="142" t="s">
        <v>1</v>
      </c>
      <c r="B2" s="143"/>
      <c r="C2" s="143"/>
      <c r="D2" s="143"/>
      <c r="E2" s="143"/>
      <c r="F2" s="143"/>
    </row>
    <row r="3" spans="1:6" ht="45" customHeight="1" x14ac:dyDescent="0.3">
      <c r="A3" s="142" t="s">
        <v>117</v>
      </c>
      <c r="B3" s="144"/>
      <c r="C3" s="144"/>
      <c r="D3" s="144"/>
      <c r="E3" s="144"/>
      <c r="F3" s="144"/>
    </row>
    <row r="4" spans="1:6" s="17" customFormat="1" ht="45" customHeight="1" x14ac:dyDescent="0.35">
      <c r="A4" s="33"/>
      <c r="B4" s="39" t="s">
        <v>45</v>
      </c>
      <c r="C4" s="39" t="s">
        <v>67</v>
      </c>
      <c r="D4" s="39" t="s">
        <v>46</v>
      </c>
      <c r="E4" s="56" t="s">
        <v>47</v>
      </c>
      <c r="F4" s="56" t="s">
        <v>48</v>
      </c>
    </row>
    <row r="5" spans="1:6" ht="45" customHeight="1" x14ac:dyDescent="0.35">
      <c r="A5" s="34"/>
      <c r="B5" s="49">
        <v>1</v>
      </c>
      <c r="C5" s="53" t="s">
        <v>68</v>
      </c>
      <c r="D5" s="50" t="s">
        <v>49</v>
      </c>
      <c r="E5" s="49">
        <v>477</v>
      </c>
      <c r="F5" s="54">
        <v>95.4</v>
      </c>
    </row>
    <row r="6" spans="1:6" ht="45" customHeight="1" x14ac:dyDescent="0.35">
      <c r="A6" s="34"/>
      <c r="B6" s="49">
        <v>2</v>
      </c>
      <c r="C6" s="53" t="s">
        <v>68</v>
      </c>
      <c r="D6" s="50" t="s">
        <v>50</v>
      </c>
      <c r="E6" s="49">
        <v>476</v>
      </c>
      <c r="F6" s="55">
        <v>95.2</v>
      </c>
    </row>
    <row r="7" spans="1:6" ht="45" customHeight="1" x14ac:dyDescent="0.35">
      <c r="A7" s="34"/>
      <c r="B7" s="49">
        <v>3</v>
      </c>
      <c r="C7" s="53" t="s">
        <v>68</v>
      </c>
      <c r="D7" s="50" t="s">
        <v>51</v>
      </c>
      <c r="E7" s="49">
        <v>475</v>
      </c>
      <c r="F7" s="55">
        <v>95</v>
      </c>
    </row>
    <row r="8" spans="1:6" ht="45" customHeight="1" x14ac:dyDescent="0.35">
      <c r="A8" s="34"/>
      <c r="B8" s="49">
        <v>4</v>
      </c>
      <c r="C8" s="53" t="s">
        <v>68</v>
      </c>
      <c r="D8" s="50" t="s">
        <v>52</v>
      </c>
      <c r="E8" s="49">
        <v>475</v>
      </c>
      <c r="F8" s="55">
        <v>95</v>
      </c>
    </row>
    <row r="9" spans="1:6" ht="45" customHeight="1" x14ac:dyDescent="0.35">
      <c r="A9" s="35"/>
      <c r="B9" s="49">
        <v>5</v>
      </c>
      <c r="C9" s="40" t="s">
        <v>118</v>
      </c>
      <c r="D9" s="41" t="s">
        <v>58</v>
      </c>
      <c r="E9" s="39">
        <v>475</v>
      </c>
      <c r="F9" s="42">
        <v>95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87B7-04B6-4672-8F1C-8164C3FF7BC4}">
  <dimension ref="A1"/>
  <sheetViews>
    <sheetView zoomScaleNormal="100" workbookViewId="0">
      <selection activeCell="J16" sqref="J16"/>
    </sheetView>
  </sheetViews>
  <sheetFormatPr defaultRowHeight="15" customHeight="1" x14ac:dyDescent="0.3"/>
  <sheetData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09D0-3E97-4849-ADC1-DB7C3EC93A21}">
  <dimension ref="A1:P10"/>
  <sheetViews>
    <sheetView view="pageBreakPreview" zoomScale="60" zoomScaleNormal="100" workbookViewId="0">
      <selection activeCell="V9" sqref="V9"/>
    </sheetView>
  </sheetViews>
  <sheetFormatPr defaultRowHeight="45" customHeight="1" x14ac:dyDescent="0.3"/>
  <cols>
    <col min="1" max="1" width="8.88671875" style="22"/>
    <col min="2" max="2" width="3.44140625" style="22" customWidth="1"/>
    <col min="3" max="5" width="8.88671875" style="22"/>
    <col min="6" max="7" width="7.44140625" style="22" customWidth="1"/>
    <col min="8" max="8" width="7.21875" style="22" customWidth="1"/>
    <col min="9" max="9" width="6.88671875" style="22" customWidth="1"/>
    <col min="10" max="16" width="8.88671875" style="22"/>
  </cols>
  <sheetData>
    <row r="1" spans="1:16" ht="45" customHeight="1" x14ac:dyDescent="0.3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45" customHeight="1" x14ac:dyDescent="0.3">
      <c r="A2" s="117" t="s">
        <v>1</v>
      </c>
      <c r="B2" s="117"/>
      <c r="C2" s="117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45" customHeight="1" x14ac:dyDescent="0.3">
      <c r="A3" s="117" t="s">
        <v>28</v>
      </c>
      <c r="B3" s="117"/>
      <c r="C3" s="117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45" customHeight="1" x14ac:dyDescent="0.3">
      <c r="A4" s="117"/>
      <c r="B4" s="117"/>
      <c r="C4" s="117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s="17" customFormat="1" ht="45" customHeight="1" x14ac:dyDescent="0.3">
      <c r="A5" s="112" t="s">
        <v>4</v>
      </c>
      <c r="B5" s="112"/>
      <c r="C5" s="112" t="s">
        <v>5</v>
      </c>
      <c r="D5" s="112" t="s">
        <v>6</v>
      </c>
      <c r="E5" s="112" t="s">
        <v>7</v>
      </c>
      <c r="F5" s="112" t="s">
        <v>8</v>
      </c>
      <c r="G5" s="112"/>
      <c r="H5" s="112"/>
      <c r="I5" s="112"/>
      <c r="J5" s="112" t="s">
        <v>9</v>
      </c>
      <c r="K5" s="112" t="s">
        <v>10</v>
      </c>
      <c r="L5" s="112"/>
      <c r="M5" s="112"/>
      <c r="N5" s="112"/>
      <c r="O5" s="112"/>
      <c r="P5" s="112" t="s">
        <v>11</v>
      </c>
    </row>
    <row r="6" spans="1:16" s="17" customFormat="1" ht="45" customHeight="1" x14ac:dyDescent="0.3">
      <c r="A6" s="112"/>
      <c r="B6" s="112"/>
      <c r="C6" s="112"/>
      <c r="D6" s="112"/>
      <c r="E6" s="112"/>
      <c r="F6" s="112" t="s">
        <v>12</v>
      </c>
      <c r="G6" s="112" t="s">
        <v>13</v>
      </c>
      <c r="H6" s="112" t="s">
        <v>14</v>
      </c>
      <c r="I6" s="112" t="s">
        <v>15</v>
      </c>
      <c r="J6" s="112"/>
      <c r="K6" s="112" t="s">
        <v>16</v>
      </c>
      <c r="L6" s="112" t="s">
        <v>17</v>
      </c>
      <c r="M6" s="112" t="s">
        <v>18</v>
      </c>
      <c r="N6" s="112" t="s">
        <v>19</v>
      </c>
      <c r="O6" s="112" t="s">
        <v>20</v>
      </c>
      <c r="P6" s="112"/>
    </row>
    <row r="7" spans="1:16" s="17" customFormat="1" ht="45" customHeight="1" x14ac:dyDescent="0.3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45" customHeight="1" x14ac:dyDescent="0.3">
      <c r="A8" s="106" t="s">
        <v>21</v>
      </c>
      <c r="B8" s="107"/>
      <c r="C8" s="113" t="s">
        <v>22</v>
      </c>
      <c r="D8" s="113" t="s">
        <v>23</v>
      </c>
      <c r="E8" s="18" t="s">
        <v>24</v>
      </c>
      <c r="F8" s="19">
        <v>33</v>
      </c>
      <c r="G8" s="19">
        <v>33</v>
      </c>
      <c r="H8" s="19">
        <v>0</v>
      </c>
      <c r="I8" s="19">
        <v>0</v>
      </c>
      <c r="J8" s="20">
        <v>100</v>
      </c>
      <c r="K8" s="19">
        <v>0</v>
      </c>
      <c r="L8" s="19">
        <v>0</v>
      </c>
      <c r="M8" s="19">
        <v>15</v>
      </c>
      <c r="N8" s="19">
        <v>16</v>
      </c>
      <c r="O8" s="19">
        <v>2</v>
      </c>
      <c r="P8" s="21">
        <v>70.98</v>
      </c>
    </row>
    <row r="9" spans="1:16" ht="45" customHeight="1" x14ac:dyDescent="0.3">
      <c r="A9" s="108"/>
      <c r="B9" s="109"/>
      <c r="C9" s="114"/>
      <c r="D9" s="114"/>
      <c r="E9" s="18" t="s">
        <v>25</v>
      </c>
      <c r="F9" s="19">
        <v>30</v>
      </c>
      <c r="G9" s="19">
        <v>30</v>
      </c>
      <c r="H9" s="19">
        <v>0</v>
      </c>
      <c r="I9" s="19">
        <v>0</v>
      </c>
      <c r="J9" s="20">
        <v>100</v>
      </c>
      <c r="K9" s="19">
        <v>0</v>
      </c>
      <c r="L9" s="19">
        <v>0</v>
      </c>
      <c r="M9" s="19">
        <v>8</v>
      </c>
      <c r="N9" s="19">
        <v>12</v>
      </c>
      <c r="O9" s="19">
        <v>10</v>
      </c>
      <c r="P9" s="21">
        <v>81.67</v>
      </c>
    </row>
    <row r="10" spans="1:16" ht="45" customHeight="1" x14ac:dyDescent="0.3">
      <c r="A10" s="110"/>
      <c r="B10" s="111"/>
      <c r="C10" s="115"/>
      <c r="D10" s="115"/>
      <c r="E10" s="18" t="s">
        <v>26</v>
      </c>
      <c r="F10" s="19">
        <v>63</v>
      </c>
      <c r="G10" s="19">
        <v>63</v>
      </c>
      <c r="H10" s="19">
        <v>0</v>
      </c>
      <c r="I10" s="19">
        <v>0</v>
      </c>
      <c r="J10" s="20">
        <v>100</v>
      </c>
      <c r="K10" s="19">
        <v>0</v>
      </c>
      <c r="L10" s="19">
        <v>0</v>
      </c>
      <c r="M10" s="19">
        <v>23</v>
      </c>
      <c r="N10" s="19">
        <v>28</v>
      </c>
      <c r="O10" s="19">
        <v>12</v>
      </c>
      <c r="P10" s="21">
        <v>76.069999999999993</v>
      </c>
    </row>
  </sheetData>
  <mergeCells count="24">
    <mergeCell ref="A1:P1"/>
    <mergeCell ref="A2:P2"/>
    <mergeCell ref="A3:P3"/>
    <mergeCell ref="A4:P4"/>
    <mergeCell ref="C5:C7"/>
    <mergeCell ref="D5:D7"/>
    <mergeCell ref="E5:E7"/>
    <mergeCell ref="F5:I5"/>
    <mergeCell ref="J5:J7"/>
    <mergeCell ref="K5:O5"/>
    <mergeCell ref="P5:P7"/>
    <mergeCell ref="A8:B10"/>
    <mergeCell ref="A5:B7"/>
    <mergeCell ref="M6:M7"/>
    <mergeCell ref="N6:N7"/>
    <mergeCell ref="O6:O7"/>
    <mergeCell ref="C8:C10"/>
    <mergeCell ref="D8:D10"/>
    <mergeCell ref="F6:F7"/>
    <mergeCell ref="G6:G7"/>
    <mergeCell ref="H6:H7"/>
    <mergeCell ref="I6:I7"/>
    <mergeCell ref="K6:K7"/>
    <mergeCell ref="L6:L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5263-F6FB-4715-A734-5E5B133B34F0}">
  <dimension ref="A1:P11"/>
  <sheetViews>
    <sheetView view="pageBreakPreview" zoomScale="60" zoomScaleNormal="100" workbookViewId="0">
      <selection activeCell="S9" sqref="S9"/>
    </sheetView>
  </sheetViews>
  <sheetFormatPr defaultRowHeight="14.4" x14ac:dyDescent="0.3"/>
  <cols>
    <col min="2" max="2" width="3.77734375" customWidth="1"/>
    <col min="11" max="11" width="7.5546875" customWidth="1"/>
    <col min="12" max="13" width="8" customWidth="1"/>
    <col min="14" max="14" width="6.33203125" customWidth="1"/>
    <col min="15" max="15" width="6.88671875" customWidth="1"/>
  </cols>
  <sheetData>
    <row r="1" spans="1:16" s="1" customFormat="1" ht="18" x14ac:dyDescent="0.35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1" customFormat="1" ht="18" x14ac:dyDescent="0.35">
      <c r="A2" s="104" t="s">
        <v>1</v>
      </c>
      <c r="B2" s="104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" customFormat="1" ht="18" x14ac:dyDescent="0.35">
      <c r="A3" s="104" t="s">
        <v>2</v>
      </c>
      <c r="B3" s="104"/>
      <c r="C3" s="104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s="1" customFormat="1" ht="18" x14ac:dyDescent="0.35">
      <c r="A4" s="104" t="s">
        <v>30</v>
      </c>
      <c r="B4" s="104"/>
      <c r="C4" s="104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s="1" customFormat="1" ht="18" x14ac:dyDescent="0.35">
      <c r="A5" s="105"/>
      <c r="B5" s="105"/>
      <c r="C5" s="105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17" customFormat="1" ht="45" customHeight="1" x14ac:dyDescent="0.3">
      <c r="A6" s="85" t="s">
        <v>4</v>
      </c>
      <c r="B6" s="85"/>
      <c r="C6" s="118" t="s">
        <v>5</v>
      </c>
      <c r="D6" s="118" t="s">
        <v>6</v>
      </c>
      <c r="E6" s="118" t="s">
        <v>7</v>
      </c>
      <c r="F6" s="118" t="s">
        <v>8</v>
      </c>
      <c r="G6" s="118"/>
      <c r="H6" s="118"/>
      <c r="I6" s="118"/>
      <c r="J6" s="118" t="s">
        <v>9</v>
      </c>
      <c r="K6" s="85" t="s">
        <v>10</v>
      </c>
      <c r="L6" s="85"/>
      <c r="M6" s="85"/>
      <c r="N6" s="85"/>
      <c r="O6" s="85"/>
      <c r="P6" s="118" t="s">
        <v>11</v>
      </c>
    </row>
    <row r="7" spans="1:16" s="17" customFormat="1" ht="45" customHeight="1" x14ac:dyDescent="0.3">
      <c r="A7" s="85"/>
      <c r="B7" s="85"/>
      <c r="C7" s="118"/>
      <c r="D7" s="118"/>
      <c r="E7" s="118"/>
      <c r="F7" s="85" t="s">
        <v>12</v>
      </c>
      <c r="G7" s="118" t="s">
        <v>13</v>
      </c>
      <c r="H7" s="118" t="s">
        <v>14</v>
      </c>
      <c r="I7" s="85" t="s">
        <v>15</v>
      </c>
      <c r="J7" s="118"/>
      <c r="K7" s="85" t="s">
        <v>16</v>
      </c>
      <c r="L7" s="85" t="s">
        <v>17</v>
      </c>
      <c r="M7" s="85" t="s">
        <v>18</v>
      </c>
      <c r="N7" s="85" t="s">
        <v>19</v>
      </c>
      <c r="O7" s="85" t="s">
        <v>20</v>
      </c>
      <c r="P7" s="118"/>
    </row>
    <row r="8" spans="1:16" s="17" customFormat="1" ht="45" customHeight="1" x14ac:dyDescent="0.3">
      <c r="A8" s="85"/>
      <c r="B8" s="85"/>
      <c r="C8" s="118"/>
      <c r="D8" s="118"/>
      <c r="E8" s="118"/>
      <c r="F8" s="85"/>
      <c r="G8" s="118"/>
      <c r="H8" s="118"/>
      <c r="I8" s="85"/>
      <c r="J8" s="118"/>
      <c r="K8" s="85"/>
      <c r="L8" s="85"/>
      <c r="M8" s="85"/>
      <c r="N8" s="85"/>
      <c r="O8" s="85"/>
      <c r="P8" s="118"/>
    </row>
    <row r="9" spans="1:16" ht="45" customHeight="1" x14ac:dyDescent="0.3">
      <c r="A9" s="119" t="s">
        <v>21</v>
      </c>
      <c r="B9" s="119"/>
      <c r="C9" s="119" t="s">
        <v>22</v>
      </c>
      <c r="D9" s="119" t="s">
        <v>23</v>
      </c>
      <c r="E9" s="23" t="s">
        <v>24</v>
      </c>
      <c r="F9" s="13">
        <v>13</v>
      </c>
      <c r="G9" s="13">
        <v>13</v>
      </c>
      <c r="H9" s="13">
        <v>0</v>
      </c>
      <c r="I9" s="13">
        <v>0</v>
      </c>
      <c r="J9" s="14">
        <v>100</v>
      </c>
      <c r="K9" s="13">
        <v>0</v>
      </c>
      <c r="L9" s="13">
        <v>0</v>
      </c>
      <c r="M9" s="13">
        <v>5</v>
      </c>
      <c r="N9" s="13">
        <v>7</v>
      </c>
      <c r="O9" s="13">
        <v>1</v>
      </c>
      <c r="P9" s="14">
        <v>73.27</v>
      </c>
    </row>
    <row r="10" spans="1:16" ht="45" customHeight="1" x14ac:dyDescent="0.3">
      <c r="A10" s="119"/>
      <c r="B10" s="119"/>
      <c r="C10" s="119"/>
      <c r="D10" s="119"/>
      <c r="E10" s="23" t="s">
        <v>25</v>
      </c>
      <c r="F10" s="13">
        <v>26</v>
      </c>
      <c r="G10" s="13">
        <v>26</v>
      </c>
      <c r="H10" s="13">
        <v>0</v>
      </c>
      <c r="I10" s="13">
        <v>0</v>
      </c>
      <c r="J10" s="14">
        <v>100</v>
      </c>
      <c r="K10" s="13">
        <v>0</v>
      </c>
      <c r="L10" s="13">
        <v>0</v>
      </c>
      <c r="M10" s="13">
        <v>4</v>
      </c>
      <c r="N10" s="13">
        <v>15</v>
      </c>
      <c r="O10" s="13">
        <v>7</v>
      </c>
      <c r="P10" s="14">
        <v>83.37</v>
      </c>
    </row>
    <row r="11" spans="1:16" ht="45" customHeight="1" x14ac:dyDescent="0.3">
      <c r="A11" s="119"/>
      <c r="B11" s="119"/>
      <c r="C11" s="119"/>
      <c r="D11" s="119"/>
      <c r="E11" s="23" t="s">
        <v>26</v>
      </c>
      <c r="F11" s="13">
        <v>39</v>
      </c>
      <c r="G11" s="13">
        <v>39</v>
      </c>
      <c r="H11" s="13">
        <v>0</v>
      </c>
      <c r="I11" s="13">
        <v>0</v>
      </c>
      <c r="J11" s="14">
        <v>100</v>
      </c>
      <c r="K11" s="13">
        <v>0</v>
      </c>
      <c r="L11" s="13">
        <v>0</v>
      </c>
      <c r="M11" s="13">
        <v>9</v>
      </c>
      <c r="N11" s="13">
        <v>22</v>
      </c>
      <c r="O11" s="13">
        <v>8</v>
      </c>
      <c r="P11" s="14">
        <v>80</v>
      </c>
    </row>
  </sheetData>
  <mergeCells count="25">
    <mergeCell ref="D6:D8"/>
    <mergeCell ref="E6:E8"/>
    <mergeCell ref="F6:I6"/>
    <mergeCell ref="J6:J8"/>
    <mergeCell ref="A1:P1"/>
    <mergeCell ref="A2:P2"/>
    <mergeCell ref="A3:P3"/>
    <mergeCell ref="A4:P4"/>
    <mergeCell ref="A5:P5"/>
    <mergeCell ref="K6:O6"/>
    <mergeCell ref="P6:P8"/>
    <mergeCell ref="A6:B8"/>
    <mergeCell ref="A9:B11"/>
    <mergeCell ref="F7:F8"/>
    <mergeCell ref="G7:G8"/>
    <mergeCell ref="H7:H8"/>
    <mergeCell ref="M7:M8"/>
    <mergeCell ref="N7:N8"/>
    <mergeCell ref="O7:O8"/>
    <mergeCell ref="C9:C11"/>
    <mergeCell ref="D9:D11"/>
    <mergeCell ref="I7:I8"/>
    <mergeCell ref="K7:K8"/>
    <mergeCell ref="L7:L8"/>
    <mergeCell ref="C6:C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3DC5-16B5-405B-BE37-F4A1513DB4F8}">
  <dimension ref="A1:J7"/>
  <sheetViews>
    <sheetView view="pageBreakPreview" zoomScale="60" zoomScaleNormal="100" workbookViewId="0">
      <selection activeCell="L12" sqref="L12"/>
    </sheetView>
  </sheetViews>
  <sheetFormatPr defaultRowHeight="45" customHeight="1" x14ac:dyDescent="0.35"/>
  <cols>
    <col min="1" max="1" width="8.88671875" style="1"/>
    <col min="2" max="2" width="20" style="1" customWidth="1"/>
    <col min="3" max="3" width="14.21875" style="1" customWidth="1"/>
    <col min="4" max="4" width="8.88671875" style="1"/>
    <col min="5" max="5" width="15" style="1" customWidth="1"/>
    <col min="6" max="6" width="13.5546875" style="1" customWidth="1"/>
    <col min="7" max="9" width="8.88671875" style="1"/>
    <col min="10" max="10" width="14.44140625" style="1" customWidth="1"/>
  </cols>
  <sheetData>
    <row r="1" spans="1:10" ht="45" customHeight="1" x14ac:dyDescent="0.3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45" customHeight="1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45" customHeight="1" x14ac:dyDescent="0.3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45" customHeight="1" x14ac:dyDescent="0.3">
      <c r="A4" s="126" t="s">
        <v>32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s="17" customFormat="1" ht="45" customHeight="1" x14ac:dyDescent="0.3">
      <c r="A5" s="124" t="s">
        <v>33</v>
      </c>
      <c r="B5" s="124"/>
      <c r="C5" s="124" t="s">
        <v>34</v>
      </c>
      <c r="D5" s="124"/>
      <c r="E5" s="124"/>
      <c r="F5" s="124" t="s">
        <v>13</v>
      </c>
      <c r="G5" s="124"/>
      <c r="H5" s="124"/>
      <c r="I5" s="124"/>
      <c r="J5" s="124"/>
    </row>
    <row r="6" spans="1:10" s="17" customFormat="1" ht="45" customHeight="1" x14ac:dyDescent="0.3">
      <c r="A6" s="124"/>
      <c r="B6" s="124"/>
      <c r="C6" s="26" t="s">
        <v>35</v>
      </c>
      <c r="D6" s="26" t="s">
        <v>36</v>
      </c>
      <c r="E6" s="26" t="s">
        <v>37</v>
      </c>
      <c r="F6" s="26" t="s">
        <v>35</v>
      </c>
      <c r="G6" s="26" t="s">
        <v>38</v>
      </c>
      <c r="H6" s="26" t="s">
        <v>36</v>
      </c>
      <c r="I6" s="26" t="s">
        <v>38</v>
      </c>
      <c r="J6" s="26" t="s">
        <v>37</v>
      </c>
    </row>
    <row r="7" spans="1:10" ht="45" customHeight="1" x14ac:dyDescent="0.3">
      <c r="A7" s="123" t="s">
        <v>23</v>
      </c>
      <c r="B7" s="123"/>
      <c r="C7" s="25">
        <v>46</v>
      </c>
      <c r="D7" s="25">
        <v>56</v>
      </c>
      <c r="E7" s="25">
        <v>102</v>
      </c>
      <c r="F7" s="25">
        <v>46</v>
      </c>
      <c r="G7" s="25">
        <v>100</v>
      </c>
      <c r="H7" s="25">
        <v>56</v>
      </c>
      <c r="I7" s="25">
        <v>100</v>
      </c>
      <c r="J7" s="25">
        <v>102</v>
      </c>
    </row>
  </sheetData>
  <mergeCells count="8">
    <mergeCell ref="A7:B7"/>
    <mergeCell ref="C5:E5"/>
    <mergeCell ref="F5:J5"/>
    <mergeCell ref="A5:B6"/>
    <mergeCell ref="A1:J1"/>
    <mergeCell ref="A2:J2"/>
    <mergeCell ref="A3:J3"/>
    <mergeCell ref="A4:J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41E9-DA03-411E-BBAA-162BF424CE86}">
  <dimension ref="A1:J13"/>
  <sheetViews>
    <sheetView view="pageBreakPreview" zoomScale="60" zoomScaleNormal="100" workbookViewId="0">
      <selection activeCell="N4" sqref="N4"/>
    </sheetView>
  </sheetViews>
  <sheetFormatPr defaultRowHeight="14.4" x14ac:dyDescent="0.3"/>
  <cols>
    <col min="2" max="2" width="18.77734375" customWidth="1"/>
    <col min="5" max="5" width="16.109375" customWidth="1"/>
    <col min="7" max="7" width="12" customWidth="1"/>
    <col min="8" max="8" width="13.109375" customWidth="1"/>
    <col min="10" max="10" width="18.33203125" customWidth="1"/>
  </cols>
  <sheetData>
    <row r="1" spans="1:10" ht="45" customHeight="1" x14ac:dyDescent="0.3">
      <c r="A1" s="134" t="s">
        <v>39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5.8" customHeight="1" x14ac:dyDescent="0.3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45" customHeight="1" x14ac:dyDescent="0.3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s="17" customFormat="1" ht="45" customHeight="1" x14ac:dyDescent="0.3">
      <c r="A4" s="133" t="s">
        <v>33</v>
      </c>
      <c r="B4" s="133"/>
      <c r="C4" s="139" t="s">
        <v>34</v>
      </c>
      <c r="D4" s="139"/>
      <c r="E4" s="139"/>
      <c r="F4" s="139" t="s">
        <v>13</v>
      </c>
      <c r="G4" s="139"/>
      <c r="H4" s="139"/>
      <c r="I4" s="139"/>
      <c r="J4" s="139"/>
    </row>
    <row r="5" spans="1:10" s="17" customFormat="1" ht="45" customHeight="1" x14ac:dyDescent="0.3">
      <c r="A5" s="133"/>
      <c r="B5" s="133"/>
      <c r="C5" s="27" t="s">
        <v>35</v>
      </c>
      <c r="D5" s="27" t="s">
        <v>36</v>
      </c>
      <c r="E5" s="27" t="s">
        <v>37</v>
      </c>
      <c r="F5" s="27" t="s">
        <v>35</v>
      </c>
      <c r="G5" s="27" t="s">
        <v>38</v>
      </c>
      <c r="H5" s="27" t="s">
        <v>36</v>
      </c>
      <c r="I5" s="27" t="s">
        <v>38</v>
      </c>
      <c r="J5" s="27" t="s">
        <v>37</v>
      </c>
    </row>
    <row r="6" spans="1:10" s="29" customFormat="1" ht="45" customHeight="1" x14ac:dyDescent="0.3">
      <c r="A6" s="133" t="s">
        <v>23</v>
      </c>
      <c r="B6" s="133"/>
      <c r="C6" s="27">
        <v>33</v>
      </c>
      <c r="D6" s="27">
        <v>30</v>
      </c>
      <c r="E6" s="27">
        <v>63</v>
      </c>
      <c r="F6" s="27">
        <v>33</v>
      </c>
      <c r="G6" s="28">
        <v>100</v>
      </c>
      <c r="H6" s="27">
        <v>30</v>
      </c>
      <c r="I6" s="28">
        <v>100</v>
      </c>
      <c r="J6" s="27">
        <v>63</v>
      </c>
    </row>
    <row r="8" spans="1:10" x14ac:dyDescent="0.3">
      <c r="A8" s="137" t="s">
        <v>41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45" customHeight="1" x14ac:dyDescent="0.3">
      <c r="A9" s="129" t="s">
        <v>42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4.2" customHeight="1" x14ac:dyDescent="0.3">
      <c r="A10" s="131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45" customHeight="1" x14ac:dyDescent="0.3">
      <c r="A11" s="133" t="s">
        <v>33</v>
      </c>
      <c r="B11" s="133"/>
      <c r="C11" s="133" t="s">
        <v>34</v>
      </c>
      <c r="D11" s="133"/>
      <c r="E11" s="133"/>
      <c r="F11" s="133" t="s">
        <v>13</v>
      </c>
      <c r="G11" s="133"/>
      <c r="H11" s="133"/>
      <c r="I11" s="133"/>
      <c r="J11" s="133"/>
    </row>
    <row r="12" spans="1:10" ht="45" customHeight="1" x14ac:dyDescent="0.3">
      <c r="A12" s="133"/>
      <c r="B12" s="133"/>
      <c r="C12" s="24" t="s">
        <v>35</v>
      </c>
      <c r="D12" s="24" t="s">
        <v>36</v>
      </c>
      <c r="E12" s="24" t="s">
        <v>37</v>
      </c>
      <c r="F12" s="24" t="s">
        <v>35</v>
      </c>
      <c r="G12" s="24" t="s">
        <v>38</v>
      </c>
      <c r="H12" s="24" t="s">
        <v>36</v>
      </c>
      <c r="I12" s="24" t="s">
        <v>38</v>
      </c>
      <c r="J12" s="24" t="s">
        <v>37</v>
      </c>
    </row>
    <row r="13" spans="1:10" ht="45" customHeight="1" x14ac:dyDescent="0.3">
      <c r="A13" s="123" t="s">
        <v>23</v>
      </c>
      <c r="B13" s="123"/>
      <c r="C13" s="25">
        <v>13</v>
      </c>
      <c r="D13" s="25">
        <v>26</v>
      </c>
      <c r="E13" s="25">
        <v>39</v>
      </c>
      <c r="F13" s="25">
        <v>13</v>
      </c>
      <c r="G13" s="25">
        <v>100</v>
      </c>
      <c r="H13" s="25">
        <v>26</v>
      </c>
      <c r="I13" s="25">
        <v>100</v>
      </c>
      <c r="J13" s="25">
        <v>39</v>
      </c>
    </row>
  </sheetData>
  <mergeCells count="14">
    <mergeCell ref="A1:J1"/>
    <mergeCell ref="A2:J2"/>
    <mergeCell ref="A3:J3"/>
    <mergeCell ref="A6:B6"/>
    <mergeCell ref="A8:J8"/>
    <mergeCell ref="C4:E4"/>
    <mergeCell ref="F4:J4"/>
    <mergeCell ref="A4:B5"/>
    <mergeCell ref="A13:B13"/>
    <mergeCell ref="A9:J9"/>
    <mergeCell ref="A10:J10"/>
    <mergeCell ref="C11:E11"/>
    <mergeCell ref="F11:J11"/>
    <mergeCell ref="A11:B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445EA-8059-44B8-B410-3B7A98E1E906}">
  <dimension ref="A1:F11"/>
  <sheetViews>
    <sheetView view="pageBreakPreview" zoomScale="60" zoomScaleNormal="100" workbookViewId="0">
      <selection activeCell="E16" sqref="E16"/>
    </sheetView>
  </sheetViews>
  <sheetFormatPr defaultRowHeight="14.4" x14ac:dyDescent="0.3"/>
  <cols>
    <col min="1" max="1" width="1.6640625" style="32" customWidth="1"/>
    <col min="2" max="2" width="15.109375" style="32" customWidth="1"/>
    <col min="3" max="3" width="27.6640625" style="32" customWidth="1"/>
    <col min="4" max="4" width="40.44140625" style="32" customWidth="1"/>
    <col min="5" max="5" width="15.5546875" style="32" customWidth="1"/>
    <col min="6" max="6" width="24.88671875" style="32" customWidth="1"/>
  </cols>
  <sheetData>
    <row r="1" spans="1:6" ht="28.2" customHeight="1" x14ac:dyDescent="0.3">
      <c r="A1" s="140" t="s">
        <v>43</v>
      </c>
      <c r="B1" s="141"/>
      <c r="C1" s="141"/>
      <c r="D1" s="141"/>
      <c r="E1" s="141"/>
      <c r="F1" s="141"/>
    </row>
    <row r="2" spans="1:6" ht="31.2" customHeight="1" x14ac:dyDescent="0.3">
      <c r="A2" s="142" t="s">
        <v>1</v>
      </c>
      <c r="B2" s="143"/>
      <c r="C2" s="143"/>
      <c r="D2" s="143"/>
      <c r="E2" s="143"/>
      <c r="F2" s="143"/>
    </row>
    <row r="3" spans="1:6" ht="45" customHeight="1" x14ac:dyDescent="0.3">
      <c r="A3" s="142" t="s">
        <v>44</v>
      </c>
      <c r="B3" s="144"/>
      <c r="C3" s="144"/>
      <c r="D3" s="144"/>
      <c r="E3" s="144"/>
      <c r="F3" s="144"/>
    </row>
    <row r="4" spans="1:6" s="17" customFormat="1" ht="45" customHeight="1" x14ac:dyDescent="0.35">
      <c r="A4" s="33"/>
      <c r="B4" s="39" t="s">
        <v>45</v>
      </c>
      <c r="C4" s="39" t="s">
        <v>6</v>
      </c>
      <c r="D4" s="39" t="s">
        <v>46</v>
      </c>
      <c r="E4" s="26" t="s">
        <v>47</v>
      </c>
      <c r="F4" s="26" t="s">
        <v>48</v>
      </c>
    </row>
    <row r="5" spans="1:6" ht="45" customHeight="1" x14ac:dyDescent="0.35">
      <c r="A5" s="34"/>
      <c r="B5" s="49">
        <v>16</v>
      </c>
      <c r="C5" s="53" t="s">
        <v>23</v>
      </c>
      <c r="D5" s="50" t="s">
        <v>49</v>
      </c>
      <c r="E5" s="49">
        <v>477</v>
      </c>
      <c r="F5" s="54">
        <v>95.4</v>
      </c>
    </row>
    <row r="6" spans="1:6" ht="45" customHeight="1" x14ac:dyDescent="0.35">
      <c r="A6" s="34"/>
      <c r="B6" s="49">
        <v>17</v>
      </c>
      <c r="C6" s="53" t="s">
        <v>23</v>
      </c>
      <c r="D6" s="50" t="s">
        <v>50</v>
      </c>
      <c r="E6" s="49">
        <v>476</v>
      </c>
      <c r="F6" s="55">
        <v>95.2</v>
      </c>
    </row>
    <row r="7" spans="1:6" ht="45" customHeight="1" x14ac:dyDescent="0.35">
      <c r="A7" s="34"/>
      <c r="B7" s="49">
        <v>18</v>
      </c>
      <c r="C7" s="53" t="s">
        <v>23</v>
      </c>
      <c r="D7" s="50" t="s">
        <v>51</v>
      </c>
      <c r="E7" s="49">
        <v>475</v>
      </c>
      <c r="F7" s="55">
        <v>95</v>
      </c>
    </row>
    <row r="8" spans="1:6" ht="45" customHeight="1" x14ac:dyDescent="0.35">
      <c r="A8" s="34"/>
      <c r="B8" s="49">
        <v>18</v>
      </c>
      <c r="C8" s="53" t="s">
        <v>23</v>
      </c>
      <c r="D8" s="50" t="s">
        <v>52</v>
      </c>
      <c r="E8" s="49">
        <v>475</v>
      </c>
      <c r="F8" s="55">
        <v>95</v>
      </c>
    </row>
    <row r="9" spans="1:6" ht="45" customHeight="1" x14ac:dyDescent="0.35">
      <c r="A9" s="35"/>
      <c r="B9" s="49">
        <v>21</v>
      </c>
      <c r="C9" s="53" t="s">
        <v>23</v>
      </c>
      <c r="D9" s="50" t="s">
        <v>53</v>
      </c>
      <c r="E9" s="49">
        <v>472</v>
      </c>
      <c r="F9" s="55">
        <v>94.4</v>
      </c>
    </row>
    <row r="10" spans="1:6" ht="45" customHeight="1" x14ac:dyDescent="0.35">
      <c r="A10" s="35"/>
      <c r="B10" s="49">
        <v>22</v>
      </c>
      <c r="C10" s="53" t="s">
        <v>23</v>
      </c>
      <c r="D10" s="50" t="s">
        <v>54</v>
      </c>
      <c r="E10" s="49">
        <v>471</v>
      </c>
      <c r="F10" s="55">
        <v>94.2</v>
      </c>
    </row>
    <row r="11" spans="1:6" ht="45" customHeight="1" x14ac:dyDescent="0.35">
      <c r="A11" s="35"/>
      <c r="B11" s="49">
        <v>24</v>
      </c>
      <c r="C11" s="53" t="s">
        <v>23</v>
      </c>
      <c r="D11" s="50" t="s">
        <v>55</v>
      </c>
      <c r="E11" s="49">
        <v>469</v>
      </c>
      <c r="F11" s="55">
        <v>93.8</v>
      </c>
    </row>
  </sheetData>
  <sortState ref="A5:F11">
    <sortCondition ref="C5:C11"/>
  </sortState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7F14-EDA9-4317-82BB-E64B9395359C}">
  <dimension ref="A1:G7"/>
  <sheetViews>
    <sheetView view="pageBreakPreview" zoomScale="60" zoomScaleNormal="100" workbookViewId="0">
      <selection activeCell="C7" sqref="C7:F7"/>
    </sheetView>
  </sheetViews>
  <sheetFormatPr defaultRowHeight="18" x14ac:dyDescent="0.35"/>
  <cols>
    <col min="1" max="1" width="4.44140625" style="1" customWidth="1"/>
    <col min="2" max="2" width="14.33203125" style="1" customWidth="1"/>
    <col min="3" max="3" width="22.5546875" style="1" customWidth="1"/>
    <col min="4" max="4" width="18.21875" style="1" customWidth="1"/>
    <col min="5" max="5" width="13.88671875" style="1" customWidth="1"/>
    <col min="6" max="6" width="18.21875" style="1" customWidth="1"/>
  </cols>
  <sheetData>
    <row r="1" spans="1:7" s="46" customFormat="1" ht="14.4" x14ac:dyDescent="0.3">
      <c r="A1" s="147" t="s">
        <v>56</v>
      </c>
      <c r="B1" s="147"/>
      <c r="C1" s="147"/>
      <c r="D1" s="147"/>
      <c r="E1" s="147"/>
      <c r="F1" s="147"/>
      <c r="G1" s="147"/>
    </row>
    <row r="2" spans="1:7" s="46" customFormat="1" ht="34.200000000000003" customHeight="1" x14ac:dyDescent="0.3">
      <c r="A2" s="148" t="s">
        <v>1</v>
      </c>
      <c r="B2" s="148"/>
      <c r="C2" s="148"/>
      <c r="D2" s="148"/>
      <c r="E2" s="148"/>
      <c r="F2" s="148"/>
      <c r="G2" s="148"/>
    </row>
    <row r="3" spans="1:7" x14ac:dyDescent="0.3">
      <c r="A3" s="142" t="s">
        <v>2</v>
      </c>
      <c r="B3" s="146"/>
      <c r="C3" s="146"/>
      <c r="D3" s="146"/>
      <c r="E3" s="146"/>
      <c r="F3" s="146"/>
    </row>
    <row r="4" spans="1:7" ht="35.4" customHeight="1" x14ac:dyDescent="0.3">
      <c r="A4" s="37" t="s">
        <v>57</v>
      </c>
      <c r="B4" s="36"/>
      <c r="C4" s="36"/>
      <c r="D4" s="36"/>
      <c r="E4" s="36"/>
      <c r="F4" s="36"/>
    </row>
    <row r="5" spans="1:7" x14ac:dyDescent="0.3">
      <c r="A5" s="145"/>
      <c r="B5" s="146"/>
      <c r="C5" s="146"/>
      <c r="D5" s="146"/>
      <c r="E5" s="146"/>
      <c r="F5" s="146"/>
    </row>
    <row r="6" spans="1:7" s="44" customFormat="1" ht="51" customHeight="1" x14ac:dyDescent="0.3">
      <c r="A6" s="43"/>
      <c r="B6" s="26" t="s">
        <v>45</v>
      </c>
      <c r="C6" s="26" t="s">
        <v>6</v>
      </c>
      <c r="D6" s="26" t="s">
        <v>46</v>
      </c>
      <c r="E6" s="26" t="s">
        <v>47</v>
      </c>
      <c r="F6" s="26" t="s">
        <v>48</v>
      </c>
    </row>
    <row r="7" spans="1:7" s="12" customFormat="1" ht="47.4" customHeight="1" x14ac:dyDescent="0.3">
      <c r="A7" s="38"/>
      <c r="B7" s="39">
        <v>18</v>
      </c>
      <c r="C7" s="40" t="s">
        <v>23</v>
      </c>
      <c r="D7" s="41" t="s">
        <v>58</v>
      </c>
      <c r="E7" s="39">
        <v>475</v>
      </c>
      <c r="F7" s="42">
        <v>95</v>
      </c>
    </row>
  </sheetData>
  <sortState ref="B7:F7">
    <sortCondition ref="C7"/>
  </sortState>
  <mergeCells count="4">
    <mergeCell ref="A5:F5"/>
    <mergeCell ref="A1:G1"/>
    <mergeCell ref="A2:G2"/>
    <mergeCell ref="A3:F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CE56-9DB2-4500-A36C-15E691B9F3C9}">
  <dimension ref="A1:F13"/>
  <sheetViews>
    <sheetView view="pageBreakPreview" zoomScale="60" zoomScaleNormal="100" workbookViewId="0">
      <selection activeCell="B14" sqref="B14"/>
    </sheetView>
  </sheetViews>
  <sheetFormatPr defaultRowHeight="45" customHeight="1" x14ac:dyDescent="0.3"/>
  <cols>
    <col min="1" max="1" width="4.77734375" style="12" customWidth="1"/>
    <col min="2" max="2" width="8.88671875" style="12"/>
    <col min="3" max="3" width="33.88671875" style="12" customWidth="1"/>
    <col min="4" max="4" width="33.44140625" style="12" customWidth="1"/>
    <col min="5" max="5" width="22.33203125" style="12" customWidth="1"/>
    <col min="6" max="6" width="25.5546875" style="12" customWidth="1"/>
  </cols>
  <sheetData>
    <row r="1" spans="1:6" s="46" customFormat="1" ht="33.6" customHeight="1" x14ac:dyDescent="0.3">
      <c r="A1" s="140" t="s">
        <v>59</v>
      </c>
      <c r="B1" s="149"/>
      <c r="C1" s="149"/>
      <c r="D1" s="149"/>
      <c r="E1" s="149"/>
      <c r="F1" s="30"/>
    </row>
    <row r="2" spans="1:6" s="46" customFormat="1" ht="31.8" customHeight="1" x14ac:dyDescent="0.3">
      <c r="A2" s="126" t="s">
        <v>1</v>
      </c>
      <c r="B2" s="126"/>
      <c r="C2" s="126"/>
      <c r="D2" s="126"/>
      <c r="E2" s="126"/>
      <c r="F2" s="126"/>
    </row>
    <row r="3" spans="1:6" s="46" customFormat="1" ht="25.2" customHeight="1" x14ac:dyDescent="0.3">
      <c r="A3" s="142" t="s">
        <v>2</v>
      </c>
      <c r="B3" s="143"/>
      <c r="C3" s="143"/>
      <c r="D3" s="143"/>
      <c r="E3" s="143"/>
      <c r="F3" s="30"/>
    </row>
    <row r="4" spans="1:6" s="46" customFormat="1" ht="34.799999999999997" customHeight="1" x14ac:dyDescent="0.3">
      <c r="A4" s="126" t="s">
        <v>60</v>
      </c>
      <c r="B4" s="126"/>
      <c r="C4" s="126"/>
      <c r="D4" s="126"/>
      <c r="E4" s="126"/>
      <c r="F4" s="126"/>
    </row>
    <row r="5" spans="1:6" s="46" customFormat="1" ht="4.2" customHeight="1" x14ac:dyDescent="0.3">
      <c r="A5" s="142"/>
      <c r="B5" s="143"/>
      <c r="C5" s="143"/>
      <c r="D5" s="143"/>
      <c r="E5" s="143"/>
      <c r="F5" s="30"/>
    </row>
    <row r="6" spans="1:6" s="48" customFormat="1" ht="33.6" customHeight="1" x14ac:dyDescent="0.3">
      <c r="A6" s="47"/>
      <c r="B6" s="39" t="s">
        <v>61</v>
      </c>
      <c r="C6" s="39" t="s">
        <v>6</v>
      </c>
      <c r="D6" s="26" t="s">
        <v>62</v>
      </c>
      <c r="E6" s="26" t="s">
        <v>63</v>
      </c>
      <c r="F6" s="45" t="s">
        <v>67</v>
      </c>
    </row>
    <row r="7" spans="1:6" s="46" customFormat="1" ht="45" customHeight="1" x14ac:dyDescent="0.3">
      <c r="A7" s="38"/>
      <c r="B7" s="49"/>
      <c r="C7" s="50" t="s">
        <v>65</v>
      </c>
      <c r="D7" s="51" t="s">
        <v>52</v>
      </c>
      <c r="E7" s="52" t="s">
        <v>64</v>
      </c>
      <c r="F7" s="31" t="s">
        <v>68</v>
      </c>
    </row>
    <row r="8" spans="1:6" s="46" customFormat="1" ht="45" customHeight="1" x14ac:dyDescent="0.3">
      <c r="A8" s="38"/>
      <c r="B8" s="49">
        <v>1</v>
      </c>
      <c r="C8" s="50" t="s">
        <v>65</v>
      </c>
      <c r="D8" s="51" t="s">
        <v>55</v>
      </c>
      <c r="E8" s="52" t="s">
        <v>64</v>
      </c>
      <c r="F8" s="31" t="s">
        <v>68</v>
      </c>
    </row>
    <row r="9" spans="1:6" s="46" customFormat="1" ht="45" customHeight="1" x14ac:dyDescent="0.3">
      <c r="A9" s="38"/>
      <c r="B9" s="49">
        <v>2</v>
      </c>
      <c r="C9" s="50" t="s">
        <v>65</v>
      </c>
      <c r="D9" s="51" t="s">
        <v>50</v>
      </c>
      <c r="E9" s="52" t="s">
        <v>64</v>
      </c>
      <c r="F9" s="31" t="s">
        <v>68</v>
      </c>
    </row>
    <row r="10" spans="1:6" s="46" customFormat="1" ht="45" customHeight="1" x14ac:dyDescent="0.3">
      <c r="A10" s="38"/>
      <c r="B10" s="49">
        <v>3</v>
      </c>
      <c r="C10" s="50" t="s">
        <v>65</v>
      </c>
      <c r="D10" s="51" t="s">
        <v>51</v>
      </c>
      <c r="E10" s="52" t="s">
        <v>64</v>
      </c>
      <c r="F10" s="31" t="s">
        <v>68</v>
      </c>
    </row>
    <row r="11" spans="1:6" s="46" customFormat="1" ht="45" customHeight="1" x14ac:dyDescent="0.3">
      <c r="A11" s="38"/>
      <c r="B11" s="49">
        <v>4</v>
      </c>
      <c r="C11" s="50" t="s">
        <v>65</v>
      </c>
      <c r="D11" s="51" t="s">
        <v>54</v>
      </c>
      <c r="E11" s="52" t="s">
        <v>64</v>
      </c>
      <c r="F11" s="31" t="s">
        <v>68</v>
      </c>
    </row>
    <row r="12" spans="1:6" s="46" customFormat="1" ht="45" customHeight="1" x14ac:dyDescent="0.3">
      <c r="A12" s="38"/>
      <c r="B12" s="49">
        <v>5</v>
      </c>
      <c r="C12" s="50" t="s">
        <v>65</v>
      </c>
      <c r="D12" s="51" t="s">
        <v>66</v>
      </c>
      <c r="E12" s="52" t="s">
        <v>64</v>
      </c>
      <c r="F12" s="31" t="s">
        <v>69</v>
      </c>
    </row>
    <row r="13" spans="1:6" s="46" customFormat="1" ht="45" customHeight="1" x14ac:dyDescent="0.3">
      <c r="A13" s="38"/>
      <c r="B13" s="49">
        <v>6</v>
      </c>
      <c r="C13" s="50" t="s">
        <v>65</v>
      </c>
      <c r="D13" s="51" t="s">
        <v>49</v>
      </c>
      <c r="E13" s="52" t="s">
        <v>64</v>
      </c>
      <c r="F13" s="31" t="s">
        <v>68</v>
      </c>
    </row>
  </sheetData>
  <sortState ref="B7:E13">
    <sortCondition ref="C7:C13"/>
  </sortState>
  <mergeCells count="5">
    <mergeCell ref="A5:E5"/>
    <mergeCell ref="A4:F4"/>
    <mergeCell ref="A2:F2"/>
    <mergeCell ref="A1:E1"/>
    <mergeCell ref="A3:E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95E2-B315-42FB-B821-A790C3316C68}">
  <dimension ref="A1:S21"/>
  <sheetViews>
    <sheetView topLeftCell="A7" workbookViewId="0">
      <selection activeCell="V5" sqref="V5"/>
    </sheetView>
  </sheetViews>
  <sheetFormatPr defaultRowHeight="14.4" x14ac:dyDescent="0.3"/>
  <cols>
    <col min="1" max="1" width="4.33203125" style="81" bestFit="1" customWidth="1"/>
    <col min="2" max="2" width="23.109375" style="82" customWidth="1"/>
    <col min="3" max="3" width="14.5546875" style="83" customWidth="1"/>
    <col min="4" max="4" width="6.88671875" style="81" customWidth="1"/>
    <col min="5" max="5" width="6.109375" style="81" customWidth="1"/>
    <col min="6" max="6" width="9.44140625" style="84" customWidth="1"/>
    <col min="7" max="7" width="4" style="81" customWidth="1"/>
    <col min="8" max="8" width="4.44140625" style="81" bestFit="1" customWidth="1"/>
    <col min="9" max="9" width="5" style="81" customWidth="1"/>
    <col min="10" max="10" width="5.44140625" style="81" bestFit="1" customWidth="1"/>
    <col min="11" max="12" width="4.33203125" style="81" bestFit="1" customWidth="1"/>
    <col min="13" max="14" width="4.5546875" style="81" bestFit="1" customWidth="1"/>
    <col min="15" max="15" width="4.33203125" style="81" customWidth="1"/>
    <col min="16" max="16" width="5.44140625" style="81" customWidth="1"/>
    <col min="17" max="17" width="8" style="81" customWidth="1"/>
    <col min="18" max="18" width="7.77734375" style="81" bestFit="1" customWidth="1"/>
  </cols>
  <sheetData>
    <row r="1" spans="1:19" ht="18" x14ac:dyDescent="0.35">
      <c r="A1" s="152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9" ht="16.2" thickBot="1" x14ac:dyDescent="0.35">
      <c r="A2" s="153" t="s">
        <v>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9" ht="16.2" thickBot="1" x14ac:dyDescent="0.35">
      <c r="A3" s="154" t="s">
        <v>72</v>
      </c>
      <c r="B3" s="155"/>
      <c r="C3" s="155"/>
      <c r="D3" s="156"/>
      <c r="E3" s="57"/>
      <c r="F3" s="58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ht="36" customHeight="1" thickBot="1" x14ac:dyDescent="0.4">
      <c r="A4" s="157" t="s">
        <v>73</v>
      </c>
      <c r="B4" s="159" t="s">
        <v>74</v>
      </c>
      <c r="C4" s="161" t="s">
        <v>75</v>
      </c>
      <c r="D4" s="163" t="s">
        <v>76</v>
      </c>
      <c r="E4" s="164"/>
      <c r="F4" s="59"/>
      <c r="G4" s="165" t="s">
        <v>77</v>
      </c>
      <c r="H4" s="166"/>
      <c r="I4" s="166"/>
      <c r="J4" s="166"/>
      <c r="K4" s="166"/>
      <c r="L4" s="166"/>
      <c r="M4" s="166"/>
      <c r="N4" s="166"/>
      <c r="O4" s="166"/>
      <c r="P4" s="157" t="s">
        <v>78</v>
      </c>
      <c r="Q4" s="167" t="s">
        <v>79</v>
      </c>
      <c r="R4" s="150" t="s">
        <v>80</v>
      </c>
    </row>
    <row r="5" spans="1:19" s="66" customFormat="1" ht="105" customHeight="1" x14ac:dyDescent="0.3">
      <c r="A5" s="158"/>
      <c r="B5" s="160"/>
      <c r="C5" s="162"/>
      <c r="D5" s="60" t="s">
        <v>81</v>
      </c>
      <c r="E5" s="61" t="s">
        <v>82</v>
      </c>
      <c r="F5" s="62" t="s">
        <v>83</v>
      </c>
      <c r="G5" s="63" t="s">
        <v>64</v>
      </c>
      <c r="H5" s="64" t="s">
        <v>84</v>
      </c>
      <c r="I5" s="64" t="s">
        <v>85</v>
      </c>
      <c r="J5" s="64" t="s">
        <v>86</v>
      </c>
      <c r="K5" s="64" t="s">
        <v>87</v>
      </c>
      <c r="L5" s="64" t="s">
        <v>88</v>
      </c>
      <c r="M5" s="64" t="s">
        <v>89</v>
      </c>
      <c r="N5" s="64" t="s">
        <v>90</v>
      </c>
      <c r="O5" s="65" t="s">
        <v>91</v>
      </c>
      <c r="P5" s="158"/>
      <c r="Q5" s="168"/>
      <c r="R5" s="151"/>
    </row>
    <row r="6" spans="1:19" ht="45" customHeight="1" x14ac:dyDescent="0.3">
      <c r="A6" s="67">
        <v>1</v>
      </c>
      <c r="B6" s="68" t="s">
        <v>92</v>
      </c>
      <c r="C6" s="69" t="s">
        <v>93</v>
      </c>
      <c r="D6" s="70">
        <v>102</v>
      </c>
      <c r="E6" s="70">
        <v>102</v>
      </c>
      <c r="F6" s="71">
        <v>100</v>
      </c>
      <c r="G6" s="70">
        <v>30</v>
      </c>
      <c r="H6" s="70">
        <v>27</v>
      </c>
      <c r="I6" s="70">
        <v>22</v>
      </c>
      <c r="J6" s="70">
        <v>12</v>
      </c>
      <c r="K6" s="70">
        <v>4</v>
      </c>
      <c r="L6" s="70">
        <v>5</v>
      </c>
      <c r="M6" s="70">
        <v>1</v>
      </c>
      <c r="N6" s="70">
        <v>1</v>
      </c>
      <c r="O6" s="70">
        <v>0</v>
      </c>
      <c r="P6" s="72">
        <f>SUM(G6:O6)</f>
        <v>102</v>
      </c>
      <c r="Q6" s="73">
        <v>655</v>
      </c>
      <c r="R6" s="74">
        <f>Q6/P6*12.5</f>
        <v>80.269607843137265</v>
      </c>
    </row>
    <row r="7" spans="1:19" ht="45" customHeight="1" x14ac:dyDescent="0.3">
      <c r="A7" s="67">
        <v>2</v>
      </c>
      <c r="B7" s="68" t="s">
        <v>94</v>
      </c>
      <c r="C7" s="69" t="s">
        <v>95</v>
      </c>
      <c r="D7" s="67">
        <v>4</v>
      </c>
      <c r="E7" s="67">
        <v>4</v>
      </c>
      <c r="F7" s="75">
        <v>100</v>
      </c>
      <c r="G7" s="67">
        <v>1</v>
      </c>
      <c r="H7" s="67">
        <v>1</v>
      </c>
      <c r="I7" s="67">
        <v>1</v>
      </c>
      <c r="J7" s="67">
        <v>0</v>
      </c>
      <c r="K7" s="67">
        <v>0</v>
      </c>
      <c r="L7" s="67">
        <v>0</v>
      </c>
      <c r="M7" s="67">
        <v>1</v>
      </c>
      <c r="N7" s="67">
        <v>0</v>
      </c>
      <c r="O7" s="67">
        <v>0</v>
      </c>
      <c r="P7" s="72">
        <f t="shared" ref="P7:P19" si="0">SUM(G7:O7)</f>
        <v>4</v>
      </c>
      <c r="Q7" s="67">
        <v>23</v>
      </c>
      <c r="R7" s="74">
        <f>Q7/P7*12.5</f>
        <v>71.875</v>
      </c>
    </row>
    <row r="8" spans="1:19" ht="45" customHeight="1" x14ac:dyDescent="0.3">
      <c r="A8" s="67">
        <v>3</v>
      </c>
      <c r="B8" s="68" t="s">
        <v>96</v>
      </c>
      <c r="C8" s="69" t="s">
        <v>97</v>
      </c>
      <c r="D8" s="67">
        <v>29</v>
      </c>
      <c r="E8" s="67">
        <v>29</v>
      </c>
      <c r="F8" s="75">
        <f t="shared" ref="F8:F9" si="1">E8/D8*100</f>
        <v>100</v>
      </c>
      <c r="G8" s="67">
        <v>6</v>
      </c>
      <c r="H8" s="67">
        <v>5</v>
      </c>
      <c r="I8" s="67">
        <v>8</v>
      </c>
      <c r="J8" s="67">
        <v>8</v>
      </c>
      <c r="K8" s="67">
        <v>2</v>
      </c>
      <c r="L8" s="67">
        <v>0</v>
      </c>
      <c r="M8" s="67">
        <v>0</v>
      </c>
      <c r="N8" s="67">
        <v>0</v>
      </c>
      <c r="O8" s="67"/>
      <c r="P8" s="72">
        <f t="shared" si="0"/>
        <v>29</v>
      </c>
      <c r="Q8" s="67">
        <v>179</v>
      </c>
      <c r="R8" s="74">
        <f t="shared" ref="R8:R19" si="2">Q8/P8*12.5</f>
        <v>77.15517241379311</v>
      </c>
    </row>
    <row r="9" spans="1:19" ht="45" customHeight="1" x14ac:dyDescent="0.3">
      <c r="A9" s="67">
        <v>4</v>
      </c>
      <c r="B9" s="68" t="s">
        <v>98</v>
      </c>
      <c r="C9" s="69" t="s">
        <v>99</v>
      </c>
      <c r="D9" s="67">
        <v>29</v>
      </c>
      <c r="E9" s="67">
        <v>29</v>
      </c>
      <c r="F9" s="75">
        <f t="shared" si="1"/>
        <v>100</v>
      </c>
      <c r="G9" s="67">
        <v>7</v>
      </c>
      <c r="H9" s="67">
        <v>9</v>
      </c>
      <c r="I9" s="67">
        <v>10</v>
      </c>
      <c r="J9" s="67">
        <v>3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72">
        <f t="shared" si="0"/>
        <v>29</v>
      </c>
      <c r="Q9" s="67">
        <v>194</v>
      </c>
      <c r="R9" s="74">
        <f t="shared" si="2"/>
        <v>83.620689655172413</v>
      </c>
    </row>
    <row r="10" spans="1:19" ht="75.75" customHeight="1" x14ac:dyDescent="0.3">
      <c r="A10" s="67">
        <v>5</v>
      </c>
      <c r="B10" s="68" t="s">
        <v>100</v>
      </c>
      <c r="C10" s="69" t="s">
        <v>101</v>
      </c>
      <c r="D10" s="67">
        <v>16</v>
      </c>
      <c r="E10" s="67">
        <v>16</v>
      </c>
      <c r="F10" s="75">
        <v>100</v>
      </c>
      <c r="G10" s="67">
        <v>2</v>
      </c>
      <c r="H10" s="67">
        <v>4</v>
      </c>
      <c r="I10" s="67">
        <v>4</v>
      </c>
      <c r="J10" s="67">
        <v>3</v>
      </c>
      <c r="K10" s="67">
        <v>1</v>
      </c>
      <c r="L10" s="67">
        <v>2</v>
      </c>
      <c r="M10" s="67">
        <v>0</v>
      </c>
      <c r="N10" s="67">
        <v>0</v>
      </c>
      <c r="O10" s="67">
        <v>0</v>
      </c>
      <c r="P10" s="72">
        <f t="shared" si="0"/>
        <v>16</v>
      </c>
      <c r="Q10" s="67">
        <v>93</v>
      </c>
      <c r="R10" s="74">
        <f t="shared" si="2"/>
        <v>72.65625</v>
      </c>
    </row>
    <row r="11" spans="1:19" ht="45" customHeight="1" x14ac:dyDescent="0.3">
      <c r="A11" s="67">
        <v>6</v>
      </c>
      <c r="B11" s="68" t="s">
        <v>102</v>
      </c>
      <c r="C11" s="69" t="s">
        <v>103</v>
      </c>
      <c r="D11" s="67">
        <v>28</v>
      </c>
      <c r="E11" s="67">
        <v>28</v>
      </c>
      <c r="F11" s="75">
        <f t="shared" ref="F11:F15" si="3">E11/D11*100</f>
        <v>100</v>
      </c>
      <c r="G11" s="67">
        <v>2</v>
      </c>
      <c r="H11" s="67">
        <v>5</v>
      </c>
      <c r="I11" s="67">
        <v>6</v>
      </c>
      <c r="J11" s="67">
        <v>11</v>
      </c>
      <c r="K11" s="67">
        <v>2</v>
      </c>
      <c r="L11" s="67">
        <v>2</v>
      </c>
      <c r="M11" s="67">
        <v>0</v>
      </c>
      <c r="N11" s="67">
        <v>0</v>
      </c>
      <c r="O11" s="67">
        <v>0</v>
      </c>
      <c r="P11" s="72">
        <f t="shared" si="0"/>
        <v>28</v>
      </c>
      <c r="Q11" s="67">
        <v>156</v>
      </c>
      <c r="R11" s="74">
        <f t="shared" si="2"/>
        <v>69.642857142857139</v>
      </c>
    </row>
    <row r="12" spans="1:19" ht="45" customHeight="1" x14ac:dyDescent="0.3">
      <c r="A12" s="67">
        <v>7</v>
      </c>
      <c r="B12" s="68" t="s">
        <v>104</v>
      </c>
      <c r="C12" s="69" t="s">
        <v>97</v>
      </c>
      <c r="D12" s="67">
        <v>34</v>
      </c>
      <c r="E12" s="67">
        <v>34</v>
      </c>
      <c r="F12" s="75">
        <f t="shared" si="3"/>
        <v>100</v>
      </c>
      <c r="G12" s="67">
        <v>11</v>
      </c>
      <c r="H12" s="67">
        <v>4</v>
      </c>
      <c r="I12" s="67">
        <v>7</v>
      </c>
      <c r="J12" s="67">
        <v>7</v>
      </c>
      <c r="K12" s="67">
        <v>4</v>
      </c>
      <c r="L12" s="67">
        <v>1</v>
      </c>
      <c r="M12" s="67">
        <v>0</v>
      </c>
      <c r="N12" s="67">
        <v>0</v>
      </c>
      <c r="O12" s="67"/>
      <c r="P12" s="72">
        <f t="shared" si="0"/>
        <v>34</v>
      </c>
      <c r="Q12" s="67">
        <v>212</v>
      </c>
      <c r="R12" s="74">
        <f t="shared" si="2"/>
        <v>77.941176470588232</v>
      </c>
    </row>
    <row r="13" spans="1:19" ht="45" customHeight="1" x14ac:dyDescent="0.3">
      <c r="A13" s="67">
        <v>8</v>
      </c>
      <c r="B13" s="68" t="s">
        <v>105</v>
      </c>
      <c r="C13" s="69" t="s">
        <v>106</v>
      </c>
      <c r="D13" s="67">
        <v>63</v>
      </c>
      <c r="E13" s="67">
        <v>63</v>
      </c>
      <c r="F13" s="75">
        <f t="shared" si="3"/>
        <v>100</v>
      </c>
      <c r="G13" s="67">
        <v>12</v>
      </c>
      <c r="H13" s="67">
        <v>14</v>
      </c>
      <c r="I13" s="67">
        <v>12</v>
      </c>
      <c r="J13" s="67">
        <v>11</v>
      </c>
      <c r="K13" s="67">
        <v>8</v>
      </c>
      <c r="L13" s="67">
        <v>5</v>
      </c>
      <c r="M13" s="67">
        <v>0</v>
      </c>
      <c r="N13" s="67">
        <v>1</v>
      </c>
      <c r="O13" s="67"/>
      <c r="P13" s="72">
        <f t="shared" si="0"/>
        <v>63</v>
      </c>
      <c r="Q13" s="67">
        <v>369</v>
      </c>
      <c r="R13" s="74">
        <f t="shared" si="2"/>
        <v>73.214285714285708</v>
      </c>
      <c r="S13">
        <f>G13*8+H13*7+I13*6+J13*5+K13*4+L13*3+M13*2+N13*1</f>
        <v>369</v>
      </c>
    </row>
    <row r="14" spans="1:19" ht="45" customHeight="1" x14ac:dyDescent="0.3">
      <c r="A14" s="67">
        <v>9</v>
      </c>
      <c r="B14" s="68" t="s">
        <v>107</v>
      </c>
      <c r="C14" s="69" t="s">
        <v>99</v>
      </c>
      <c r="D14" s="67">
        <v>18</v>
      </c>
      <c r="E14" s="67">
        <v>18</v>
      </c>
      <c r="F14" s="75">
        <f t="shared" si="3"/>
        <v>100</v>
      </c>
      <c r="G14" s="67">
        <v>8</v>
      </c>
      <c r="H14" s="67">
        <v>1</v>
      </c>
      <c r="I14" s="67">
        <v>3</v>
      </c>
      <c r="J14" s="67">
        <v>3</v>
      </c>
      <c r="K14" s="67">
        <v>1</v>
      </c>
      <c r="L14" s="67">
        <v>2</v>
      </c>
      <c r="M14" s="67"/>
      <c r="N14" s="67"/>
      <c r="O14" s="67"/>
      <c r="P14" s="72">
        <v>18</v>
      </c>
      <c r="Q14" s="67">
        <v>114</v>
      </c>
      <c r="R14" s="74">
        <f t="shared" si="2"/>
        <v>79.166666666666657</v>
      </c>
    </row>
    <row r="15" spans="1:19" ht="47.25" customHeight="1" x14ac:dyDescent="0.3">
      <c r="A15" s="67">
        <v>10</v>
      </c>
      <c r="B15" s="68" t="s">
        <v>108</v>
      </c>
      <c r="C15" s="69" t="s">
        <v>103</v>
      </c>
      <c r="D15" s="67">
        <v>39</v>
      </c>
      <c r="E15" s="67">
        <v>39</v>
      </c>
      <c r="F15" s="75">
        <f t="shared" si="3"/>
        <v>100</v>
      </c>
      <c r="G15" s="67">
        <v>8</v>
      </c>
      <c r="H15" s="67">
        <v>4</v>
      </c>
      <c r="I15" s="67">
        <v>4</v>
      </c>
      <c r="J15" s="67">
        <v>8</v>
      </c>
      <c r="K15" s="67">
        <v>6</v>
      </c>
      <c r="L15" s="67">
        <v>5</v>
      </c>
      <c r="M15" s="67">
        <v>4</v>
      </c>
      <c r="N15" s="67">
        <v>0</v>
      </c>
      <c r="O15" s="67">
        <v>0</v>
      </c>
      <c r="P15" s="72">
        <f t="shared" si="0"/>
        <v>39</v>
      </c>
      <c r="Q15" s="67">
        <v>203</v>
      </c>
      <c r="R15" s="74">
        <f t="shared" si="2"/>
        <v>65.064102564102569</v>
      </c>
    </row>
    <row r="16" spans="1:19" ht="45" customHeight="1" x14ac:dyDescent="0.3">
      <c r="A16" s="67">
        <v>11</v>
      </c>
      <c r="B16" s="68" t="s">
        <v>109</v>
      </c>
      <c r="C16" s="69" t="s">
        <v>110</v>
      </c>
      <c r="D16" s="67">
        <v>39</v>
      </c>
      <c r="E16" s="67">
        <v>39</v>
      </c>
      <c r="F16" s="75">
        <v>100</v>
      </c>
      <c r="G16" s="67">
        <v>27</v>
      </c>
      <c r="H16" s="67">
        <v>9</v>
      </c>
      <c r="I16" s="67">
        <v>2</v>
      </c>
      <c r="J16" s="67">
        <v>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72">
        <f t="shared" si="0"/>
        <v>39</v>
      </c>
      <c r="Q16" s="67">
        <v>296</v>
      </c>
      <c r="R16" s="74">
        <f t="shared" si="2"/>
        <v>94.871794871794862</v>
      </c>
    </row>
    <row r="17" spans="1:18" ht="45" customHeight="1" x14ac:dyDescent="0.3">
      <c r="A17" s="67">
        <v>12</v>
      </c>
      <c r="B17" s="68" t="s">
        <v>109</v>
      </c>
      <c r="C17" s="69" t="s">
        <v>111</v>
      </c>
      <c r="D17" s="67">
        <v>39</v>
      </c>
      <c r="E17" s="67">
        <v>39</v>
      </c>
      <c r="F17" s="75">
        <v>100</v>
      </c>
      <c r="G17" s="67">
        <v>16</v>
      </c>
      <c r="H17" s="67">
        <v>9</v>
      </c>
      <c r="I17" s="67">
        <v>5</v>
      </c>
      <c r="J17" s="67">
        <v>4</v>
      </c>
      <c r="K17" s="67">
        <v>1</v>
      </c>
      <c r="L17" s="67">
        <v>4</v>
      </c>
      <c r="M17" s="67">
        <v>0</v>
      </c>
      <c r="N17" s="67">
        <v>0</v>
      </c>
      <c r="O17" s="67">
        <v>0</v>
      </c>
      <c r="P17" s="72">
        <f t="shared" si="0"/>
        <v>39</v>
      </c>
      <c r="Q17" s="67">
        <v>257</v>
      </c>
      <c r="R17" s="74">
        <f t="shared" si="2"/>
        <v>82.371794871794862</v>
      </c>
    </row>
    <row r="18" spans="1:18" ht="45" customHeight="1" x14ac:dyDescent="0.3">
      <c r="A18" s="67">
        <v>13</v>
      </c>
      <c r="B18" s="68" t="s">
        <v>112</v>
      </c>
      <c r="C18" s="69" t="s">
        <v>113</v>
      </c>
      <c r="D18" s="67">
        <v>39</v>
      </c>
      <c r="E18" s="67">
        <v>39</v>
      </c>
      <c r="F18" s="75">
        <v>100</v>
      </c>
      <c r="G18" s="67">
        <v>7</v>
      </c>
      <c r="H18" s="67">
        <v>7</v>
      </c>
      <c r="I18" s="67">
        <v>14</v>
      </c>
      <c r="J18" s="67">
        <v>3</v>
      </c>
      <c r="K18" s="67">
        <v>5</v>
      </c>
      <c r="L18" s="67">
        <v>1</v>
      </c>
      <c r="M18" s="67">
        <v>2</v>
      </c>
      <c r="N18" s="67">
        <v>0</v>
      </c>
      <c r="O18" s="67">
        <v>0</v>
      </c>
      <c r="P18" s="72">
        <f t="shared" si="0"/>
        <v>39</v>
      </c>
      <c r="Q18" s="67">
        <v>231</v>
      </c>
      <c r="R18" s="74">
        <f t="shared" si="2"/>
        <v>74.038461538461547</v>
      </c>
    </row>
    <row r="19" spans="1:18" ht="45" customHeight="1" x14ac:dyDescent="0.3">
      <c r="A19" s="67">
        <v>14</v>
      </c>
      <c r="B19" s="68" t="s">
        <v>114</v>
      </c>
      <c r="C19" s="69" t="s">
        <v>115</v>
      </c>
      <c r="D19" s="67">
        <v>31</v>
      </c>
      <c r="E19" s="67">
        <v>31</v>
      </c>
      <c r="F19" s="75">
        <v>100</v>
      </c>
      <c r="G19" s="67">
        <v>4</v>
      </c>
      <c r="H19" s="67">
        <v>8</v>
      </c>
      <c r="I19" s="67">
        <v>8</v>
      </c>
      <c r="J19" s="67">
        <v>7</v>
      </c>
      <c r="K19" s="67">
        <v>1</v>
      </c>
      <c r="L19" s="67">
        <v>2</v>
      </c>
      <c r="M19" s="67">
        <v>1</v>
      </c>
      <c r="N19" s="67">
        <v>0</v>
      </c>
      <c r="O19" s="67">
        <v>0</v>
      </c>
      <c r="P19" s="72">
        <f t="shared" si="0"/>
        <v>31</v>
      </c>
      <c r="Q19" s="67">
        <v>183</v>
      </c>
      <c r="R19" s="74">
        <f t="shared" si="2"/>
        <v>73.790322580645167</v>
      </c>
    </row>
    <row r="20" spans="1:18" ht="17.399999999999999" x14ac:dyDescent="0.3">
      <c r="A20" s="76"/>
      <c r="B20" s="77"/>
      <c r="C20" s="78"/>
      <c r="D20" s="76"/>
      <c r="E20" s="76"/>
      <c r="F20" s="79"/>
      <c r="G20" s="76"/>
      <c r="H20" s="76"/>
      <c r="I20" s="76"/>
      <c r="J20" s="76"/>
      <c r="K20" s="76"/>
      <c r="L20" s="76" t="s">
        <v>116</v>
      </c>
      <c r="M20" s="76"/>
      <c r="N20" s="76"/>
      <c r="O20" s="76"/>
      <c r="P20" s="67">
        <f>SUM(P6:P19)</f>
        <v>510</v>
      </c>
      <c r="Q20" s="67">
        <f>SUM(Q6:Q19)</f>
        <v>3165</v>
      </c>
      <c r="R20" s="80">
        <f t="shared" ref="R20" si="4">(Q20*100)/(P20*8)</f>
        <v>77.57352941176471</v>
      </c>
    </row>
    <row r="21" spans="1:18" x14ac:dyDescent="0.3">
      <c r="R21" s="81">
        <v>77.569999999999993</v>
      </c>
    </row>
  </sheetData>
  <mergeCells count="11">
    <mergeCell ref="R4:R5"/>
    <mergeCell ref="A1:R1"/>
    <mergeCell ref="A2:R2"/>
    <mergeCell ref="A3:D3"/>
    <mergeCell ref="A4:A5"/>
    <mergeCell ref="B4:B5"/>
    <mergeCell ref="C4:C5"/>
    <mergeCell ref="D4:E4"/>
    <mergeCell ref="G4:O4"/>
    <mergeCell ref="P4:P5"/>
    <mergeCell ref="Q4:Q5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P.I</vt:lpstr>
      <vt:lpstr>SCI P.I</vt:lpstr>
      <vt:lpstr>COMM P.I</vt:lpstr>
      <vt:lpstr>Sheet5</vt:lpstr>
      <vt:lpstr>Sheet6</vt:lpstr>
      <vt:lpstr> SCI TOPPERS</vt:lpstr>
      <vt:lpstr>COMM TOPPERS</vt:lpstr>
      <vt:lpstr>ALL A1</vt:lpstr>
      <vt:lpstr>TEACHERWISE</vt:lpstr>
      <vt:lpstr>KVS MERIT 1.5%</vt:lpstr>
      <vt:lpstr>Sheet12</vt:lpstr>
      <vt:lpstr>' SCI TOPPERS'!Print_Area</vt:lpstr>
      <vt:lpstr>'ALL A1'!Print_Area</vt:lpstr>
      <vt:lpstr>'COMM P.I'!Print_Area</vt:lpstr>
      <vt:lpstr>'COMM TOPPERS'!Print_Area</vt:lpstr>
      <vt:lpstr>'KVS MERIT 1.5%'!Print_Area</vt:lpstr>
      <vt:lpstr>'SCI P.I'!Print_Area</vt:lpstr>
      <vt:lpstr>Sheet12!Print_Area</vt:lpstr>
      <vt:lpstr>Sheet5!Print_Area</vt:lpstr>
      <vt:lpstr>Sheet6!Print_Area</vt:lpstr>
      <vt:lpstr>TEACHERWISE!Print_Area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MUTHULAKSHMI</dc:creator>
  <cp:lastModifiedBy>MUTHULAKSHMI</cp:lastModifiedBy>
  <dcterms:created xsi:type="dcterms:W3CDTF">2019-05-09T06:04:06Z</dcterms:created>
  <dcterms:modified xsi:type="dcterms:W3CDTF">2019-05-27T17:48:07Z</dcterms:modified>
</cp:coreProperties>
</file>